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ЛЕНА\ФОНД\ОТЧЕТЫ ТАБЛИЦЫ РАСХОДЫПРИХОДЫ\"/>
    </mc:Choice>
  </mc:AlternateContent>
  <xr:revisionPtr revIDLastSave="0" documentId="13_ncr:1_{6FA0911F-ED49-4C14-A78C-5D7225267E59}" xr6:coauthVersionLast="45" xr6:coauthVersionMax="45" xr10:uidLastSave="{00000000-0000-0000-0000-000000000000}"/>
  <bookViews>
    <workbookView xWindow="-120" yWindow="-120" windowWidth="29040" windowHeight="15840" tabRatio="649" xr2:uid="{00000000-000D-0000-FFFF-FFFF00000000}"/>
  </bookViews>
  <sheets>
    <sheet name="Отчет" sheetId="1" r:id="rId1"/>
    <sheet name="Расходы" sheetId="4" r:id="rId2"/>
    <sheet name="МИКСПЛАТ (сайт)" sheetId="13" r:id="rId3"/>
    <sheet name=" ТБанк и Озон Банк" sheetId="6" r:id="rId4"/>
    <sheet name="Юmoney" sheetId="8" r:id="rId5"/>
    <sheet name="карта Сбербанка" sheetId="10" r:id="rId6"/>
    <sheet name="Наличные и переводы" sheetId="14" r:id="rId7"/>
    <sheet name="р.сч. Сбербанк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3" l="1"/>
  <c r="B79" i="4" l="1"/>
  <c r="B12" i="4" l="1"/>
  <c r="C20" i="1" s="1"/>
  <c r="B29" i="4"/>
  <c r="C17" i="1" l="1"/>
  <c r="B20" i="5" l="1"/>
  <c r="C115" i="10" l="1"/>
  <c r="C15" i="1" s="1"/>
  <c r="C16" i="8" l="1"/>
  <c r="C112" i="6" l="1"/>
  <c r="B69" i="4" l="1"/>
  <c r="C12" i="1" l="1"/>
  <c r="C14" i="1" l="1"/>
  <c r="C13" i="1" l="1"/>
  <c r="C16" i="1" l="1"/>
  <c r="C11" i="1" s="1"/>
  <c r="B34" i="4" l="1"/>
  <c r="C22" i="1" l="1"/>
  <c r="C21" i="1" l="1"/>
  <c r="C23" i="1" l="1"/>
  <c r="B80" i="4"/>
  <c r="C24" i="1" l="1"/>
  <c r="C19" i="1" s="1"/>
  <c r="C26" i="1" s="1"/>
</calcChain>
</file>

<file path=xl/sharedStrings.xml><?xml version="1.0" encoding="utf-8"?>
<sst xmlns="http://schemas.openxmlformats.org/spreadsheetml/2006/main" count="624" uniqueCount="206">
  <si>
    <t>Благотворительный фонд</t>
  </si>
  <si>
    <t>Отчет о полученных пожертвованиях</t>
  </si>
  <si>
    <t>и произведенных расходах</t>
  </si>
  <si>
    <t>На расчетный счет Фонда в ПАО "Сбербанк"</t>
  </si>
  <si>
    <t>Программа "Лечение"</t>
  </si>
  <si>
    <t>Административно-хозяйственные расходы</t>
  </si>
  <si>
    <t>в т.ч. долгосрочные проекты</t>
  </si>
  <si>
    <t>.</t>
  </si>
  <si>
    <t>Детализация произведенных расходов</t>
  </si>
  <si>
    <t>Дата платежа</t>
  </si>
  <si>
    <t>Сумма, руб.</t>
  </si>
  <si>
    <t>Назначение платежа</t>
  </si>
  <si>
    <t>Итого</t>
  </si>
  <si>
    <t>Дата перечисления</t>
  </si>
  <si>
    <t>Дата зачисления 
на р/сч</t>
  </si>
  <si>
    <t>Благотворитель</t>
  </si>
  <si>
    <t>Благотворительное пожертвование</t>
  </si>
  <si>
    <t>Назначение</t>
  </si>
  <si>
    <t>Поступления на расчетный счет Фонда</t>
  </si>
  <si>
    <t>в ПАО "Сбербанк"</t>
  </si>
  <si>
    <t>Дата</t>
  </si>
  <si>
    <t>Всего</t>
  </si>
  <si>
    <t>Благотворительные пожертвования от физических лиц</t>
  </si>
  <si>
    <t>Благотворитель (номер заказа киви-кошелька)</t>
  </si>
  <si>
    <t>помощи бездомным животным "Луч добра"</t>
  </si>
  <si>
    <t>Программа "Помощь приютам"</t>
  </si>
  <si>
    <t>Программа "Стерилизация"</t>
  </si>
  <si>
    <t>Программа "Подопечные фонда"</t>
  </si>
  <si>
    <t>помощи бездомным животным "ЛУЧ ДОБРА"</t>
  </si>
  <si>
    <t>ИТОГО</t>
  </si>
  <si>
    <t>Комментарий</t>
  </si>
  <si>
    <t>Пожертвования  на карту Сбербанка 4276 4000 6355 2823</t>
  </si>
  <si>
    <t>Дата заечисления</t>
  </si>
  <si>
    <t>Пожертвования на сайте https://luchdobrafound.ru/</t>
  </si>
  <si>
    <t>Через платежную систему яндекс касса на сайте https://luchdobrafound.ru</t>
  </si>
  <si>
    <t>Через карту Сбербанка 4276 4000 6355 2823 на имя Елена Николаевна М.</t>
  </si>
  <si>
    <t>Сумма, руб</t>
  </si>
  <si>
    <t>Пожертвования наличными и переводы</t>
  </si>
  <si>
    <t>Наличные и переводы</t>
  </si>
  <si>
    <t>Пожертвования через платежную систему  Юmoney</t>
  </si>
  <si>
    <t>Через платежную систему Юmoney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</si>
  <si>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</si>
  <si>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</si>
  <si>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ПИАР</t>
  </si>
  <si>
    <t>Мобильная связь</t>
  </si>
  <si>
    <t>Комиссии Банка</t>
  </si>
  <si>
    <t>Оплата за телеграм премиум</t>
  </si>
  <si>
    <t>Взносы ФСС и налоги</t>
  </si>
  <si>
    <t>ВПН</t>
  </si>
  <si>
    <t>через платёжную систему МИКСПЛАТ</t>
  </si>
  <si>
    <t xml:space="preserve">Зачислено на р/сч за вычетом комиссии оператора </t>
  </si>
  <si>
    <t>Ремонт машины</t>
  </si>
  <si>
    <t>сайт https://pawsocial.org/ </t>
  </si>
  <si>
    <t>Остаток средств на 01.01.2026</t>
  </si>
  <si>
    <t>Административные расходы</t>
  </si>
  <si>
    <t>Пожертвования Т-БАНК и ОЗОН Банк</t>
  </si>
  <si>
    <t>ОЗОН БАНК</t>
  </si>
  <si>
    <t>ТБАНК</t>
  </si>
  <si>
    <t>Через  Т- Банк и ОЗОН Банк</t>
  </si>
  <si>
    <t>Общая сумма поступлений за  январьь 2025г.</t>
  </si>
  <si>
    <t>Произведенные расходы за  январь 2025г.</t>
  </si>
  <si>
    <t>Остаток средств на 01.02.2026</t>
  </si>
  <si>
    <t>Ольга Сергеевна Б.</t>
  </si>
  <si>
    <t>Ефим Владимирович А.</t>
  </si>
  <si>
    <t>Татьяна Михайловна Г.</t>
  </si>
  <si>
    <t>Елена Б.</t>
  </si>
  <si>
    <t>Анна Анатольевна Р.</t>
  </si>
  <si>
    <t>Екатерина Андреевна Р.</t>
  </si>
  <si>
    <t>Лариса Вячеславовна П.</t>
  </si>
  <si>
    <t>Лариса Витальевна Ф.</t>
  </si>
  <si>
    <t>Ольга К.</t>
  </si>
  <si>
    <t>Ирина Б.</t>
  </si>
  <si>
    <t>Мария Рифатовна Я.</t>
  </si>
  <si>
    <t>Наталья Сергеевна С.</t>
  </si>
  <si>
    <t>Юлия Александровна А.</t>
  </si>
  <si>
    <t>Анна Вячеславовна Б.</t>
  </si>
  <si>
    <t>Людмила Д.</t>
  </si>
  <si>
    <t>Марина К.</t>
  </si>
  <si>
    <t>Марина Ш.</t>
  </si>
  <si>
    <t>Дмитрий Викторович Т.</t>
  </si>
  <si>
    <t>Динара Рустэмовна Т.</t>
  </si>
  <si>
    <t>Ирина Николаевна Г.</t>
  </si>
  <si>
    <t>Ирина Олеговна Д.</t>
  </si>
  <si>
    <t>Ольга Александровна В.</t>
  </si>
  <si>
    <t>Екатерина И.</t>
  </si>
  <si>
    <t>Наталья М.</t>
  </si>
  <si>
    <t>Алла Анатольевна М.</t>
  </si>
  <si>
    <t>Наталья Владимировна С.</t>
  </si>
  <si>
    <t>Оксана Викторовна Р.</t>
  </si>
  <si>
    <t>Наталья Николаевна С.</t>
  </si>
  <si>
    <t>Марина Анатольевна Т.</t>
  </si>
  <si>
    <t>за  январь 2026 года</t>
  </si>
  <si>
    <t>за  январь  2026 года</t>
  </si>
  <si>
    <t>за январь 2026 года</t>
  </si>
  <si>
    <t>за   январь 2026 года</t>
  </si>
  <si>
    <t>за   январь  2026 года</t>
  </si>
  <si>
    <t>за январь 2026 год</t>
  </si>
  <si>
    <t>Светлана Александровна Ф.</t>
  </si>
  <si>
    <t>Лёлька Андреева</t>
  </si>
  <si>
    <t>Дина Геннадьевна К.</t>
  </si>
  <si>
    <t>Татьяна Владимировна А.</t>
  </si>
  <si>
    <t>Марина Александровна К.</t>
  </si>
  <si>
    <t>Владислав Б.</t>
  </si>
  <si>
    <t>Кристина Ф.</t>
  </si>
  <si>
    <t>Надежда Васильевна Г.</t>
  </si>
  <si>
    <t>Александр Александрович Д.</t>
  </si>
  <si>
    <t>Евгения Александровна Ц.</t>
  </si>
  <si>
    <t>Жанна Леонидовна Б.</t>
  </si>
  <si>
    <t>Виктория Владимировна Н.</t>
  </si>
  <si>
    <t>Валентина Вячеславовна Ц.</t>
  </si>
  <si>
    <t>Федор Александрович В.</t>
  </si>
  <si>
    <t>Зоя С.</t>
  </si>
  <si>
    <t>Лариса П.</t>
  </si>
  <si>
    <t>Надежда Л.</t>
  </si>
  <si>
    <t>Дарья Г.</t>
  </si>
  <si>
    <t>Наталья Викторовна Б.</t>
  </si>
  <si>
    <t>Зимятова Татьяна Владимировна</t>
  </si>
  <si>
    <t>перевод VTB</t>
  </si>
  <si>
    <t>Наталья Васильевна К.</t>
  </si>
  <si>
    <t>Наталья Викторовна Л.</t>
  </si>
  <si>
    <t>Светлана Игоревна И.</t>
  </si>
  <si>
    <t>Ирина Владимировна Б.</t>
  </si>
  <si>
    <t>Светлана С.</t>
  </si>
  <si>
    <t>Анастасия Р.</t>
  </si>
  <si>
    <t>Марина Т.</t>
  </si>
  <si>
    <t>Ирина Александровна Б</t>
  </si>
  <si>
    <t>Анна Д.</t>
  </si>
  <si>
    <t>Юлия Сергеевна В.</t>
  </si>
  <si>
    <t>Валерия Петровна К.</t>
  </si>
  <si>
    <t> Елена Ивановна Б.</t>
  </si>
  <si>
    <t>Алёна М.</t>
  </si>
  <si>
    <t>Мария Ч.</t>
  </si>
  <si>
    <t>Жанна Анатольевна Г.</t>
  </si>
  <si>
    <t>Лариса Борисовна Д.</t>
  </si>
  <si>
    <t>Надежда Алексеевна В.</t>
  </si>
  <si>
    <t>Андрей Владимирович Т.</t>
  </si>
  <si>
    <t>Ирина К.</t>
  </si>
  <si>
    <t>Наталья С.</t>
  </si>
  <si>
    <t>Попона для кошки</t>
  </si>
  <si>
    <t> Оплата за вет. услуги ВК Айболит</t>
  </si>
  <si>
    <t>Солома 20 тюков</t>
  </si>
  <si>
    <t>Лекарства : ралтегравир 400 мг 60 таблеток</t>
  </si>
  <si>
    <t>ГСМ</t>
  </si>
  <si>
    <t>Лакомства для собак</t>
  </si>
  <si>
    <t>Оплата передержки за трех собак Тимошу, Байкала и Мию по договору от 12.01.2026 года сроком один месяц с 12.01.2026 по 12.02.2026 год</t>
  </si>
  <si>
    <t>Оплата за вет. услуги ВК Айболит</t>
  </si>
  <si>
    <t>Вет. препараты - вакцина для кошки мультифел</t>
  </si>
  <si>
    <t>ЯНВАРЬ</t>
  </si>
  <si>
    <t>Доставка животного (кошка) Домодедово</t>
  </si>
  <si>
    <t>Транспортные расходы</t>
  </si>
  <si>
    <t>Оплата передержки за собаку Альму по договору от 14.01.2026 года сроком один месяц с 14.01.2026 по 14.02.2026 год</t>
  </si>
  <si>
    <t>Доплата за отапливаемое помещение длдя Златочки и за пять вольеров внутри помещения для собак Мяты, Джонни, Альмы, Стеши, Мэри, Рэма, Алисы, Гека, Ариши и Байкала по договороу от 14.01.2026 года сроком один месяц с 16.01.2026 по 16.02.2026 год</t>
  </si>
  <si>
    <t>Транспортные расходы </t>
  </si>
  <si>
    <t>Оплата передержки за собаку Рэма по договору от 14.01.2026 года сроком один месяц с 15.01.2026 по 15.02.2026 год</t>
  </si>
  <si>
    <t>Оплата передержки за трех собак Леди, Нюшу и Лорда по договору от 15.01.2026 года сроком один месяц с 16.01.2026 по 16.02.2026 год</t>
  </si>
  <si>
    <t>Вкусняшки для собак (куринные шеи)</t>
  </si>
  <si>
    <t>Оплата передержки за двух собак Мишу и Джульетту по договору от 19.01.2026 года сроком один месяц с 19.01.2026 по 19.02.2026 год</t>
  </si>
  <si>
    <t>Оплата передержки за двух собак Чука и Гека по договору от 19.01.2026 года сроком один месяц с 17.01.2026 по 17.02.2026 год</t>
  </si>
  <si>
    <t>Оплата за вет. услуги ВК Айболит  - стерилизация киса Багира</t>
  </si>
  <si>
    <t>Оплата за вет. услуги ВК Айболит </t>
  </si>
  <si>
    <t>Доплата за два вольера внутри помещения для собак Миры, Тигрули, Тимоши и Сэмми по договороу от 22.01.2026 года сроком один месяц с 22.01.2026 по 22.02.2026 год</t>
  </si>
  <si>
    <t>Оплата передержки за двух собак Малыша и Мэри по договору от 22.01.2026 года сроком один месяц с 21.01.2026 по 21.02.2026 год</t>
  </si>
  <si>
    <t>Оплата передержки за собаку Мяту по договору от 22.01.2026 года сроком один месяц с 19.01.2026 по 19.02.2026 год</t>
  </si>
  <si>
    <t>Древесный наполнитель</t>
  </si>
  <si>
    <t>Оплата передержки за собаку Сэмми по договору от 22.01.2026 года сроком один месяц с 23.01.2026 по 23.02.2026 год</t>
  </si>
  <si>
    <t>Лекарства - фавирокс две упаковки 250 мг</t>
  </si>
  <si>
    <t>Оплата передержки за собаку Чернышапо договору от 23.01.2026 года сроком один месяц с 24.01.2026 по 24.02.2026 год </t>
  </si>
  <si>
    <t>Лекарства - крем акридерм</t>
  </si>
  <si>
    <t>Воротник защитный для собак</t>
  </si>
  <si>
    <t>Лакомства для собак (куринные шеи)</t>
  </si>
  <si>
    <t>Оплата передержки за трех собак Пипу, Люсю и Лимона по договору от 28.01.2026 года сроком один месяц с 29.01.2026 по 29.02.2026 год</t>
  </si>
  <si>
    <t>Оплата передержки за двух собак Алису и Злату по договору от 29.01.2026 года сроком один месяц с 31.01.2026 по 29.02.2026 год</t>
  </si>
  <si>
    <t>Лекарства - местамедин</t>
  </si>
  <si>
    <t>Вет. препараты - преднифарм 16 мг</t>
  </si>
  <si>
    <t>Оплата за вет. услуги ВК Раденис</t>
  </si>
  <si>
    <t>Лекарства - аргосульфан </t>
  </si>
  <si>
    <t>ГСМ </t>
  </si>
  <si>
    <t>Вет. препараты : капли цитодерм дерматологические для собак 10-30 кг</t>
  </si>
  <si>
    <t>Оплата передержки за трех собак Тигрулю, Тимку и Джонни по договору от 31.01.2026 года сроком один месяц с 01.02.2026 по 01.03.2026 год</t>
  </si>
  <si>
    <t> Наталья Валерьевна З.</t>
  </si>
  <si>
    <t>Татьяна Петровна М.</t>
  </si>
  <si>
    <t>Евгений Николаевич К.</t>
  </si>
  <si>
    <t>Артем Х.</t>
  </si>
  <si>
    <t>Людмила В.</t>
  </si>
  <si>
    <t>Ольга В.</t>
  </si>
  <si>
    <t>Татьяна Г.</t>
  </si>
  <si>
    <t>Алима Якубовна Ф.</t>
  </si>
  <si>
    <t>Елена Ивановна Б.</t>
  </si>
  <si>
    <t>Евгений Николаевич К</t>
  </si>
  <si>
    <t>VTB SaintPetersbu</t>
  </si>
  <si>
    <t>Наталья Г.</t>
  </si>
  <si>
    <t>Ирина Г.</t>
  </si>
  <si>
    <t>Анастасия Викторовна М.</t>
  </si>
  <si>
    <t> Егор Дмитриевич Д.</t>
  </si>
  <si>
    <t>Юлия Ш.</t>
  </si>
  <si>
    <t>Анна Вячеславовна Б</t>
  </si>
  <si>
    <t>Любовь А.</t>
  </si>
  <si>
    <t>Татьяна Александровна К.</t>
  </si>
  <si>
    <t>Ольга Юрьевна Р.</t>
  </si>
  <si>
    <t>Егор Дмитриевич Д.</t>
  </si>
  <si>
    <t>Карине М.</t>
  </si>
  <si>
    <t>Жанна Г.</t>
  </si>
  <si>
    <t>Елена К.</t>
  </si>
  <si>
    <t>Екатерина К.</t>
  </si>
  <si>
    <t>Александра Ш.</t>
  </si>
  <si>
    <t>Галина Анатольевна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</si>
</sst>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dd\.mm\.yyyy"/>
  </numFmts>
  <fonts count="24" x14ac:knownFonts="1">
    <font>
      <sz val="11"/>
      <color indexed="8"/>
      <name val="Calibri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1"/>
      <name val="Calibri"/>
      <family val="2"/>
      <charset val="204"/>
    </font>
    <font>
      <b/>
      <sz val="14"/>
      <color theme="3"/>
      <name val="Calibri"/>
      <family val="2"/>
      <charset val="204"/>
    </font>
    <font>
      <b/>
      <sz val="14"/>
      <color rgb="FF2D4E77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4"/>
      <color rgb="FF2D4E77"/>
      <name val="Calibri"/>
      <family val="2"/>
      <charset val="204"/>
    </font>
    <font>
      <b/>
      <i/>
      <sz val="14"/>
      <color theme="3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2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Fill="0" applyProtection="0"/>
    <xf numFmtId="0" fontId="2" fillId="0" borderId="0" applyFill="0" applyProtection="0"/>
  </cellStyleXfs>
  <cellXfs count="191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4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Protection="1"/>
    <xf numFmtId="0" fontId="10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9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4" fontId="8" fillId="2" borderId="3" xfId="0" applyNumberFormat="1" applyFont="1" applyFill="1" applyBorder="1" applyAlignment="1" applyProtection="1">
      <alignment horizontal="right"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9" fillId="2" borderId="3" xfId="0" applyNumberFormat="1" applyFont="1" applyFill="1" applyBorder="1" applyAlignment="1" applyProtection="1">
      <alignment vertical="center"/>
    </xf>
    <xf numFmtId="164" fontId="8" fillId="2" borderId="3" xfId="0" applyNumberFormat="1" applyFont="1" applyFill="1" applyBorder="1" applyAlignment="1" applyProtection="1">
      <alignment vertical="center"/>
    </xf>
    <xf numFmtId="4" fontId="10" fillId="0" borderId="0" xfId="0" applyNumberFormat="1" applyFont="1" applyFill="1" applyProtection="1"/>
    <xf numFmtId="4" fontId="0" fillId="0" borderId="0" xfId="0" applyNumberFormat="1" applyFill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left"/>
    </xf>
    <xf numFmtId="4" fontId="0" fillId="0" borderId="0" xfId="0" applyNumberFormat="1" applyFill="1" applyAlignment="1" applyProtection="1">
      <alignment horizontal="center"/>
    </xf>
    <xf numFmtId="0" fontId="8" fillId="3" borderId="1" xfId="0" applyFont="1" applyFill="1" applyBorder="1" applyAlignment="1" applyProtection="1">
      <alignment horizontal="left" vertical="center"/>
    </xf>
    <xf numFmtId="4" fontId="0" fillId="3" borderId="2" xfId="0" applyNumberFormat="1" applyFill="1" applyBorder="1" applyAlignment="1" applyProtection="1">
      <alignment horizontal="center" vertical="center"/>
    </xf>
    <xf numFmtId="14" fontId="0" fillId="0" borderId="0" xfId="0" applyNumberFormat="1" applyFill="1" applyAlignment="1" applyProtection="1">
      <alignment horizontal="center"/>
    </xf>
    <xf numFmtId="0" fontId="0" fillId="0" borderId="4" xfId="0" applyBorder="1" applyAlignment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vertical="center"/>
    </xf>
    <xf numFmtId="4" fontId="2" fillId="0" borderId="0" xfId="0" applyNumberFormat="1" applyFont="1" applyFill="1" applyProtection="1"/>
    <xf numFmtId="0" fontId="3" fillId="2" borderId="2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164" fontId="9" fillId="2" borderId="3" xfId="0" applyNumberFormat="1" applyFont="1" applyFill="1" applyBorder="1" applyAlignment="1" applyProtection="1">
      <alignment horizontal="right" vertical="center"/>
    </xf>
    <xf numFmtId="164" fontId="3" fillId="3" borderId="3" xfId="0" applyNumberFormat="1" applyFont="1" applyFill="1" applyBorder="1" applyAlignment="1" applyProtection="1">
      <alignment horizontal="right"/>
    </xf>
    <xf numFmtId="164" fontId="3" fillId="3" borderId="3" xfId="0" applyNumberFormat="1" applyFont="1" applyFill="1" applyBorder="1" applyAlignment="1" applyProtection="1">
      <alignment horizontal="right" vertical="center"/>
    </xf>
    <xf numFmtId="0" fontId="19" fillId="2" borderId="3" xfId="0" applyFont="1" applyFill="1" applyBorder="1" applyProtection="1"/>
    <xf numFmtId="0" fontId="5" fillId="2" borderId="4" xfId="0" applyFont="1" applyFill="1" applyBorder="1" applyProtection="1"/>
    <xf numFmtId="4" fontId="3" fillId="2" borderId="3" xfId="0" applyNumberFormat="1" applyFont="1" applyFill="1" applyBorder="1" applyAlignment="1" applyProtection="1">
      <alignment vertical="center"/>
    </xf>
    <xf numFmtId="4" fontId="3" fillId="2" borderId="4" xfId="0" applyNumberFormat="1" applyFont="1" applyFill="1" applyBorder="1" applyAlignment="1" applyProtection="1">
      <alignment horizontal="center" vertical="center"/>
    </xf>
    <xf numFmtId="0" fontId="10" fillId="5" borderId="0" xfId="0" applyFont="1" applyFill="1" applyAlignment="1" applyProtection="1">
      <alignment horizontal="center" vertical="center"/>
    </xf>
    <xf numFmtId="0" fontId="0" fillId="5" borderId="0" xfId="0" applyFill="1" applyAlignment="1" applyProtection="1">
      <alignment horizontal="center" vertical="center"/>
    </xf>
    <xf numFmtId="4" fontId="0" fillId="2" borderId="3" xfId="0" applyNumberFormat="1" applyFill="1" applyBorder="1" applyProtection="1"/>
    <xf numFmtId="0" fontId="13" fillId="4" borderId="12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10" fillId="5" borderId="0" xfId="0" applyFon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4" fontId="17" fillId="5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4" fontId="3" fillId="2" borderId="6" xfId="0" applyNumberFormat="1" applyFont="1" applyFill="1" applyBorder="1" applyAlignment="1" applyProtection="1">
      <alignment horizontal="center" vertical="center"/>
    </xf>
    <xf numFmtId="0" fontId="19" fillId="2" borderId="6" xfId="0" applyFont="1" applyFill="1" applyBorder="1" applyProtection="1"/>
    <xf numFmtId="0" fontId="3" fillId="2" borderId="4" xfId="0" applyFont="1" applyFill="1" applyBorder="1" applyAlignment="1" applyProtection="1">
      <alignment horizontal="center" vertical="center"/>
    </xf>
    <xf numFmtId="0" fontId="2" fillId="2" borderId="3" xfId="0" applyFont="1" applyFill="1" applyBorder="1"/>
    <xf numFmtId="4" fontId="3" fillId="2" borderId="9" xfId="0" applyNumberFormat="1" applyFont="1" applyFill="1" applyBorder="1" applyAlignment="1" applyProtection="1">
      <alignment horizontal="center" vertical="center" wrapText="1"/>
    </xf>
    <xf numFmtId="164" fontId="9" fillId="3" borderId="3" xfId="0" applyNumberFormat="1" applyFont="1" applyFill="1" applyBorder="1" applyAlignment="1" applyProtection="1">
      <alignment horizontal="right"/>
    </xf>
    <xf numFmtId="0" fontId="1" fillId="5" borderId="0" xfId="0" applyFont="1" applyFill="1"/>
    <xf numFmtId="4" fontId="0" fillId="5" borderId="0" xfId="0" applyNumberFormat="1" applyFill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center" wrapText="1"/>
    </xf>
    <xf numFmtId="0" fontId="0" fillId="0" borderId="0" xfId="0" applyFill="1" applyProtection="1"/>
    <xf numFmtId="0" fontId="4" fillId="2" borderId="1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0" fillId="0" borderId="0" xfId="0" applyFill="1" applyAlignment="1" applyProtection="1">
      <alignment wrapText="1"/>
    </xf>
    <xf numFmtId="0" fontId="12" fillId="4" borderId="11" xfId="0" applyNumberFormat="1" applyFont="1" applyFill="1" applyBorder="1" applyAlignment="1" applyProtection="1">
      <alignment horizontal="left" vertical="center" wrapText="1"/>
    </xf>
    <xf numFmtId="0" fontId="4" fillId="2" borderId="8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4" fontId="18" fillId="5" borderId="11" xfId="0" applyNumberFormat="1" applyFont="1" applyFill="1" applyBorder="1" applyAlignment="1" applyProtection="1">
      <alignment horizontal="center" vertical="center" wrapText="1"/>
    </xf>
    <xf numFmtId="165" fontId="16" fillId="4" borderId="11" xfId="0" applyNumberFormat="1" applyFont="1" applyFill="1" applyBorder="1" applyAlignment="1" applyProtection="1">
      <alignment horizontal="center" vertical="center" wrapText="1"/>
    </xf>
    <xf numFmtId="0" fontId="22" fillId="5" borderId="11" xfId="0" applyFont="1" applyFill="1" applyBorder="1" applyAlignment="1" applyProtection="1">
      <alignment vertical="center" wrapText="1"/>
    </xf>
    <xf numFmtId="4" fontId="12" fillId="5" borderId="4" xfId="0" applyNumberFormat="1" applyFont="1" applyFill="1" applyBorder="1" applyAlignment="1" applyProtection="1">
      <alignment horizontal="center" vertical="center" wrapText="1"/>
    </xf>
    <xf numFmtId="165" fontId="16" fillId="4" borderId="14" xfId="0" applyNumberFormat="1" applyFont="1" applyFill="1" applyBorder="1" applyAlignment="1" applyProtection="1">
      <alignment horizontal="center" vertical="center" wrapText="1"/>
    </xf>
    <xf numFmtId="4" fontId="21" fillId="5" borderId="14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vertical="center"/>
    </xf>
    <xf numFmtId="0" fontId="12" fillId="5" borderId="3" xfId="0" applyFont="1" applyFill="1" applyBorder="1" applyAlignment="1" applyProtection="1">
      <alignment horizontal="left" vertical="center" wrapText="1"/>
    </xf>
    <xf numFmtId="165" fontId="13" fillId="4" borderId="4" xfId="0" applyNumberFormat="1" applyFont="1" applyFill="1" applyBorder="1" applyAlignment="1" applyProtection="1">
      <alignment horizontal="center" vertical="center" wrapText="1"/>
    </xf>
    <xf numFmtId="4" fontId="13" fillId="4" borderId="4" xfId="0" applyNumberFormat="1" applyFont="1" applyFill="1" applyBorder="1" applyAlignment="1" applyProtection="1">
      <alignment horizontal="center" vertical="center" wrapText="1"/>
    </xf>
    <xf numFmtId="0" fontId="13" fillId="4" borderId="4" xfId="0" applyNumberFormat="1" applyFont="1" applyFill="1" applyBorder="1" applyAlignment="1" applyProtection="1">
      <alignment horizontal="left" vertical="center" wrapText="1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3" fillId="0" borderId="4" xfId="0" applyFont="1" applyFill="1" applyBorder="1" applyProtection="1"/>
    <xf numFmtId="0" fontId="10" fillId="0" borderId="0" xfId="0" applyFont="1" applyFill="1" applyAlignment="1" applyProtection="1">
      <alignment horizontal="center"/>
    </xf>
    <xf numFmtId="0" fontId="23" fillId="0" borderId="0" xfId="0" applyFont="1" applyFill="1" applyProtection="1"/>
    <xf numFmtId="2" fontId="0" fillId="0" borderId="4" xfId="0" applyNumberFormat="1" applyBorder="1" applyAlignment="1">
      <alignment horizontal="center"/>
    </xf>
    <xf numFmtId="2" fontId="3" fillId="2" borderId="2" xfId="0" applyNumberFormat="1" applyFont="1" applyFill="1" applyBorder="1" applyProtection="1"/>
    <xf numFmtId="0" fontId="2" fillId="0" borderId="4" xfId="0" applyFont="1" applyBorder="1" applyAlignment="1">
      <alignment horizontal="left"/>
    </xf>
    <xf numFmtId="2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 applyAlignment="1" applyProtection="1">
      <alignment horizontal="left" wrapText="1"/>
    </xf>
    <xf numFmtId="0" fontId="2" fillId="0" borderId="4" xfId="0" applyFont="1" applyFill="1" applyBorder="1" applyAlignment="1" applyProtection="1">
      <alignment horizontal="left" vertical="top" wrapText="1"/>
    </xf>
    <xf numFmtId="0" fontId="0" fillId="5" borderId="16" xfId="0" applyFill="1" applyBorder="1" applyProtection="1"/>
    <xf numFmtId="0" fontId="0" fillId="5" borderId="17" xfId="0" applyFill="1" applyBorder="1" applyProtection="1"/>
    <xf numFmtId="0" fontId="0" fillId="5" borderId="18" xfId="0" applyFill="1" applyBorder="1" applyProtection="1"/>
    <xf numFmtId="0" fontId="0" fillId="5" borderId="0" xfId="0" applyFill="1" applyBorder="1" applyProtection="1"/>
    <xf numFmtId="0" fontId="0" fillId="5" borderId="19" xfId="0" applyFill="1" applyBorder="1" applyProtection="1"/>
    <xf numFmtId="0" fontId="15" fillId="5" borderId="17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0" fillId="0" borderId="21" xfId="0" applyFill="1" applyBorder="1" applyProtection="1"/>
    <xf numFmtId="0" fontId="0" fillId="6" borderId="4" xfId="0" applyFill="1" applyBorder="1" applyProtection="1"/>
    <xf numFmtId="0" fontId="4" fillId="6" borderId="4" xfId="0" applyFont="1" applyFill="1" applyBorder="1" applyProtection="1"/>
    <xf numFmtId="14" fontId="0" fillId="0" borderId="0" xfId="0" applyNumberFormat="1" applyFill="1" applyProtection="1"/>
    <xf numFmtId="0" fontId="8" fillId="2" borderId="5" xfId="0" applyFont="1" applyFill="1" applyBorder="1" applyAlignment="1" applyProtection="1">
      <alignment vertical="center"/>
    </xf>
    <xf numFmtId="164" fontId="8" fillId="2" borderId="7" xfId="0" applyNumberFormat="1" applyFont="1" applyFill="1" applyBorder="1" applyAlignment="1" applyProtection="1">
      <alignment horizontal="right" vertical="center"/>
    </xf>
    <xf numFmtId="0" fontId="8" fillId="2" borderId="20" xfId="0" applyFont="1" applyFill="1" applyBorder="1" applyAlignment="1" applyProtection="1">
      <alignment vertical="center"/>
    </xf>
    <xf numFmtId="0" fontId="8" fillId="2" borderId="21" xfId="0" applyFont="1" applyFill="1" applyBorder="1" applyAlignment="1" applyProtection="1">
      <alignment vertical="center"/>
    </xf>
    <xf numFmtId="164" fontId="8" fillId="2" borderId="21" xfId="0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0" fillId="5" borderId="4" xfId="0" applyFill="1" applyBorder="1" applyProtection="1"/>
    <xf numFmtId="0" fontId="4" fillId="5" borderId="12" xfId="0" applyFont="1" applyFill="1" applyBorder="1" applyAlignment="1" applyProtection="1">
      <alignment horizontal="center" vertical="center"/>
    </xf>
    <xf numFmtId="14" fontId="2" fillId="5" borderId="4" xfId="0" applyNumberFormat="1" applyFont="1" applyFill="1" applyBorder="1" applyAlignment="1" applyProtection="1">
      <alignment horizontal="center" vertical="center" wrapText="1"/>
    </xf>
    <xf numFmtId="2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/>
    </xf>
    <xf numFmtId="2" fontId="2" fillId="5" borderId="12" xfId="0" applyNumberFormat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/>
    </xf>
    <xf numFmtId="14" fontId="2" fillId="5" borderId="12" xfId="0" applyNumberFormat="1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vertical="center"/>
    </xf>
    <xf numFmtId="4" fontId="13" fillId="4" borderId="13" xfId="0" applyNumberFormat="1" applyFont="1" applyFill="1" applyBorder="1" applyAlignment="1" applyProtection="1">
      <alignment vertical="center" wrapText="1"/>
    </xf>
    <xf numFmtId="165" fontId="17" fillId="4" borderId="12" xfId="0" applyNumberFormat="1" applyFont="1" applyFill="1" applyBorder="1" applyAlignment="1" applyProtection="1">
      <alignment horizontal="center" vertical="center" wrapText="1"/>
    </xf>
    <xf numFmtId="4" fontId="17" fillId="4" borderId="12" xfId="0" applyNumberFormat="1" applyFont="1" applyFill="1" applyBorder="1" applyAlignment="1" applyProtection="1">
      <alignment horizontal="center" vertical="center" wrapText="1"/>
    </xf>
    <xf numFmtId="165" fontId="12" fillId="4" borderId="4" xfId="0" applyNumberFormat="1" applyFont="1" applyFill="1" applyBorder="1" applyAlignment="1" applyProtection="1">
      <alignment horizontal="center" vertical="center" wrapText="1"/>
    </xf>
    <xf numFmtId="0" fontId="12" fillId="4" borderId="4" xfId="0" applyNumberFormat="1" applyFont="1" applyFill="1" applyBorder="1" applyAlignment="1" applyProtection="1">
      <alignment horizontal="left" vertical="center" wrapText="1"/>
    </xf>
    <xf numFmtId="0" fontId="0" fillId="0" borderId="4" xfId="0" applyFill="1" applyBorder="1" applyProtection="1"/>
    <xf numFmtId="0" fontId="6" fillId="2" borderId="5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vertical="center"/>
    </xf>
    <xf numFmtId="2" fontId="0" fillId="0" borderId="0" xfId="0" applyNumberFormat="1" applyFill="1" applyProtection="1"/>
    <xf numFmtId="2" fontId="0" fillId="6" borderId="4" xfId="0" applyNumberFormat="1" applyFill="1" applyBorder="1" applyProtection="1"/>
    <xf numFmtId="14" fontId="2" fillId="5" borderId="12" xfId="0" applyNumberFormat="1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vertical="center"/>
    </xf>
    <xf numFmtId="2" fontId="2" fillId="5" borderId="12" xfId="0" applyNumberFormat="1" applyFont="1" applyFill="1" applyBorder="1" applyAlignment="1" applyProtection="1">
      <alignment horizontal="center" vertical="center"/>
    </xf>
    <xf numFmtId="14" fontId="4" fillId="2" borderId="22" xfId="0" applyNumberFormat="1" applyFont="1" applyFill="1" applyBorder="1" applyAlignment="1" applyProtection="1">
      <alignment horizontal="left" vertical="center"/>
    </xf>
    <xf numFmtId="4" fontId="2" fillId="2" borderId="0" xfId="0" applyNumberFormat="1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wrapText="1"/>
    </xf>
    <xf numFmtId="0" fontId="0" fillId="0" borderId="0" xfId="0" applyFill="1" applyBorder="1" applyAlignment="1" applyProtection="1">
      <alignment horizontal="left"/>
    </xf>
    <xf numFmtId="0" fontId="17" fillId="4" borderId="12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left" vertical="center" wrapText="1"/>
    </xf>
    <xf numFmtId="0" fontId="3" fillId="6" borderId="4" xfId="0" applyFont="1" applyFill="1" applyBorder="1" applyAlignment="1" applyProtection="1">
      <alignment horizontal="left" vertical="top" wrapText="1"/>
    </xf>
    <xf numFmtId="14" fontId="0" fillId="6" borderId="4" xfId="0" applyNumberFormat="1" applyFill="1" applyBorder="1" applyAlignment="1">
      <alignment horizontal="center"/>
    </xf>
    <xf numFmtId="0" fontId="23" fillId="6" borderId="4" xfId="0" applyFont="1" applyFill="1" applyBorder="1" applyProtection="1"/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/>
    <xf numFmtId="0" fontId="0" fillId="6" borderId="0" xfId="0" applyFill="1" applyAlignment="1" applyProtection="1">
      <alignment wrapText="1"/>
    </xf>
    <xf numFmtId="14" fontId="2" fillId="6" borderId="4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center"/>
    </xf>
    <xf numFmtId="4" fontId="10" fillId="0" borderId="0" xfId="0" applyNumberFormat="1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15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left" wrapText="1"/>
    </xf>
    <xf numFmtId="0" fontId="4" fillId="2" borderId="6" xfId="0" applyFont="1" applyFill="1" applyBorder="1" applyAlignment="1" applyProtection="1">
      <alignment horizontal="left" wrapText="1"/>
    </xf>
    <xf numFmtId="0" fontId="15" fillId="0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left" wrapText="1"/>
    </xf>
    <xf numFmtId="0" fontId="4" fillId="2" borderId="2" xfId="0" applyFont="1" applyFill="1" applyBorder="1" applyAlignment="1" applyProtection="1">
      <alignment horizontal="left" wrapText="1"/>
    </xf>
    <xf numFmtId="0" fontId="3" fillId="2" borderId="8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3" fillId="2" borderId="15" xfId="0" applyFont="1" applyFill="1" applyBorder="1" applyAlignment="1" applyProtection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390526</xdr:colOff>
      <xdr:row>8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00250" cy="181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666750</xdr:colOff>
      <xdr:row>4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1257300" y="476250"/>
          <a:ext cx="6667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600075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857374" cy="1590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257175</xdr:colOff>
      <xdr:row>6</xdr:row>
      <xdr:rowOff>171449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38300" cy="1590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371475</xdr:colOff>
      <xdr:row>7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52599" cy="1628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314325</xdr:colOff>
      <xdr:row>7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95450" cy="16097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285749</xdr:colOff>
      <xdr:row>7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66874" cy="1619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1</xdr:col>
      <xdr:colOff>790574</xdr:colOff>
      <xdr:row>7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847849" cy="16668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535781</xdr:colOff>
      <xdr:row>7</xdr:row>
      <xdr:rowOff>166688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16906" cy="1547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H32"/>
  <sheetViews>
    <sheetView showGridLines="0" tabSelected="1" zoomScaleNormal="100" workbookViewId="0">
      <selection activeCell="B27" sqref="B27"/>
    </sheetView>
  </sheetViews>
  <sheetFormatPr defaultColWidth="11.42578125" defaultRowHeight="15" x14ac:dyDescent="0.25"/>
  <cols>
    <col min="1" max="1" width="24.140625" style="1" customWidth="1"/>
    <col min="2" max="2" width="48.7109375" style="2" customWidth="1"/>
    <col min="3" max="3" width="19.42578125" style="6" customWidth="1"/>
    <col min="4" max="4" width="8.85546875" customWidth="1"/>
    <col min="5" max="5" width="16.5703125" customWidth="1"/>
    <col min="6" max="253" width="8.85546875" customWidth="1"/>
  </cols>
  <sheetData>
    <row r="1" spans="1:5" ht="18.75" x14ac:dyDescent="0.3">
      <c r="B1" s="173" t="s">
        <v>0</v>
      </c>
      <c r="C1" s="173"/>
    </row>
    <row r="2" spans="1:5" ht="18.75" x14ac:dyDescent="0.3">
      <c r="B2" s="173" t="s">
        <v>28</v>
      </c>
      <c r="C2" s="173"/>
    </row>
    <row r="3" spans="1:5" ht="18.75" x14ac:dyDescent="0.3">
      <c r="B3" s="40"/>
      <c r="C3" s="40"/>
    </row>
    <row r="4" spans="1:5" ht="18.75" x14ac:dyDescent="0.3">
      <c r="B4" s="170" t="s">
        <v>1</v>
      </c>
      <c r="C4" s="170"/>
    </row>
    <row r="5" spans="1:5" ht="18.75" x14ac:dyDescent="0.3">
      <c r="B5" s="170" t="s">
        <v>2</v>
      </c>
      <c r="C5" s="170"/>
    </row>
    <row r="6" spans="1:5" ht="18.75" x14ac:dyDescent="0.25">
      <c r="B6" s="174" t="s">
        <v>93</v>
      </c>
      <c r="C6" s="174"/>
    </row>
    <row r="7" spans="1:5" ht="15" customHeight="1" x14ac:dyDescent="0.25">
      <c r="B7" s="41"/>
      <c r="C7" s="41"/>
    </row>
    <row r="9" spans="1:5" ht="15" customHeight="1" x14ac:dyDescent="0.25">
      <c r="A9" s="166" t="s">
        <v>53</v>
      </c>
      <c r="B9" s="167"/>
      <c r="C9" s="48">
        <v>53328.88</v>
      </c>
      <c r="E9" s="22"/>
    </row>
    <row r="10" spans="1:5" ht="15" customHeight="1" x14ac:dyDescent="0.25">
      <c r="C10" s="16"/>
      <c r="E10" s="22"/>
    </row>
    <row r="11" spans="1:5" ht="15" customHeight="1" x14ac:dyDescent="0.25">
      <c r="A11" s="166" t="s">
        <v>59</v>
      </c>
      <c r="B11" s="167"/>
      <c r="C11" s="49">
        <f>SUM(C12:C17)</f>
        <v>213349.44</v>
      </c>
    </row>
    <row r="12" spans="1:5" ht="15" customHeight="1" x14ac:dyDescent="0.25">
      <c r="A12" s="168" t="s">
        <v>34</v>
      </c>
      <c r="B12" s="169"/>
      <c r="C12" s="17">
        <f>'МИКСПЛАТ (сайт)'!C31</f>
        <v>0</v>
      </c>
    </row>
    <row r="13" spans="1:5" ht="15" customHeight="1" x14ac:dyDescent="0.25">
      <c r="A13" s="168" t="s">
        <v>58</v>
      </c>
      <c r="B13" s="169"/>
      <c r="C13" s="17">
        <f>' ТБанк и Озон Банк'!C112</f>
        <v>89049</v>
      </c>
    </row>
    <row r="14" spans="1:5" ht="15" customHeight="1" x14ac:dyDescent="0.25">
      <c r="A14" s="168" t="s">
        <v>40</v>
      </c>
      <c r="B14" s="169"/>
      <c r="C14" s="47">
        <f>Юmoney!C16</f>
        <v>5050</v>
      </c>
    </row>
    <row r="15" spans="1:5" ht="15" customHeight="1" x14ac:dyDescent="0.25">
      <c r="A15" s="168" t="s">
        <v>35</v>
      </c>
      <c r="B15" s="169"/>
      <c r="C15" s="17">
        <f>'карта Сбербанка'!C115</f>
        <v>118254.44</v>
      </c>
    </row>
    <row r="16" spans="1:5" ht="15" customHeight="1" thickBot="1" x14ac:dyDescent="0.3">
      <c r="A16" s="118" t="s">
        <v>3</v>
      </c>
      <c r="B16" s="118"/>
      <c r="C16" s="119">
        <f>'р.сч. Сбербанк'!B20</f>
        <v>996</v>
      </c>
    </row>
    <row r="17" spans="1:8" s="114" customFormat="1" ht="15" customHeight="1" thickBot="1" x14ac:dyDescent="0.3">
      <c r="A17" s="120" t="s">
        <v>38</v>
      </c>
      <c r="B17" s="121"/>
      <c r="C17" s="122">
        <f>'Наличные и переводы'!B13</f>
        <v>0</v>
      </c>
    </row>
    <row r="18" spans="1:8" ht="15" customHeight="1" x14ac:dyDescent="0.25">
      <c r="A18" s="13"/>
      <c r="B18" s="13"/>
      <c r="C18" s="18"/>
    </row>
    <row r="19" spans="1:8" ht="15" customHeight="1" x14ac:dyDescent="0.25">
      <c r="A19" s="166" t="s">
        <v>60</v>
      </c>
      <c r="B19" s="167"/>
      <c r="C19" s="48">
        <f>SUM(C20:C24)</f>
        <v>221119.99</v>
      </c>
    </row>
    <row r="20" spans="1:8" ht="15" customHeight="1" x14ac:dyDescent="0.25">
      <c r="A20" s="10" t="s">
        <v>25</v>
      </c>
      <c r="B20" s="11"/>
      <c r="C20" s="19">
        <f>Расходы!B12</f>
        <v>0</v>
      </c>
    </row>
    <row r="21" spans="1:8" ht="15" customHeight="1" x14ac:dyDescent="0.25">
      <c r="A21" s="9" t="s">
        <v>4</v>
      </c>
      <c r="B21" s="12"/>
      <c r="C21" s="20">
        <f>Расходы!B29</f>
        <v>31498.3</v>
      </c>
    </row>
    <row r="22" spans="1:8" ht="30" customHeight="1" x14ac:dyDescent="0.25">
      <c r="A22" s="171" t="s">
        <v>26</v>
      </c>
      <c r="B22" s="172"/>
      <c r="C22" s="20">
        <f>Расходы!B34</f>
        <v>4980</v>
      </c>
      <c r="E22" t="s">
        <v>41</v>
      </c>
    </row>
    <row r="23" spans="1:8" ht="28.5" customHeight="1" x14ac:dyDescent="0.25">
      <c r="A23" s="171" t="s">
        <v>27</v>
      </c>
      <c r="B23" s="172"/>
      <c r="C23" s="20">
        <f>Расходы!B69</f>
        <v>153956.69</v>
      </c>
      <c r="H23" s="67" t="s">
        <v>42</v>
      </c>
    </row>
    <row r="24" spans="1:8" ht="15" customHeight="1" x14ac:dyDescent="0.25">
      <c r="A24" s="9" t="s">
        <v>5</v>
      </c>
      <c r="B24" s="12"/>
      <c r="C24" s="20">
        <f>Расходы!B79</f>
        <v>30685</v>
      </c>
      <c r="D24" s="67"/>
    </row>
    <row r="25" spans="1:8" ht="15" customHeight="1" x14ac:dyDescent="0.25">
      <c r="C25" s="16"/>
      <c r="D25" s="67"/>
      <c r="E25" s="67"/>
    </row>
    <row r="26" spans="1:8" ht="15" customHeight="1" x14ac:dyDescent="0.25">
      <c r="A26" s="166" t="s">
        <v>61</v>
      </c>
      <c r="B26" s="167"/>
      <c r="C26" s="48">
        <f>C9+C11-C19</f>
        <v>45558.330000000016</v>
      </c>
      <c r="E26" s="22"/>
    </row>
    <row r="27" spans="1:8" ht="15" customHeight="1" x14ac:dyDescent="0.25">
      <c r="A27" s="31" t="s">
        <v>6</v>
      </c>
      <c r="B27" s="32"/>
      <c r="C27" s="73">
        <v>40000</v>
      </c>
      <c r="E27" s="22"/>
    </row>
    <row r="28" spans="1:8" x14ac:dyDescent="0.25">
      <c r="C28" s="30"/>
    </row>
    <row r="29" spans="1:8" x14ac:dyDescent="0.25">
      <c r="E29" s="22"/>
    </row>
    <row r="30" spans="1:8" x14ac:dyDescent="0.25">
      <c r="C30" s="30"/>
    </row>
    <row r="31" spans="1:8" x14ac:dyDescent="0.25">
      <c r="E31" s="22"/>
    </row>
    <row r="32" spans="1:8" x14ac:dyDescent="0.25">
      <c r="C32" s="33"/>
    </row>
  </sheetData>
  <sheetProtection formatCells="0" formatColumns="0" formatRows="0" insertColumns="0" insertRows="0" insertHyperlinks="0" deleteColumns="0" deleteRows="0" sort="0" autoFilter="0" pivotTables="0"/>
  <mergeCells count="15">
    <mergeCell ref="B1:C1"/>
    <mergeCell ref="A19:B19"/>
    <mergeCell ref="B4:C4"/>
    <mergeCell ref="B2:C2"/>
    <mergeCell ref="B6:C6"/>
    <mergeCell ref="A13:B13"/>
    <mergeCell ref="A9:B9"/>
    <mergeCell ref="A26:B26"/>
    <mergeCell ref="A11:B11"/>
    <mergeCell ref="A14:B14"/>
    <mergeCell ref="B5:C5"/>
    <mergeCell ref="A15:B15"/>
    <mergeCell ref="A12:B12"/>
    <mergeCell ref="A23:B23"/>
    <mergeCell ref="A22:B22"/>
  </mergeCells>
  <pageMargins left="0.7" right="0.7" top="0.75" bottom="0.7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80"/>
  <sheetViews>
    <sheetView showGridLines="0" zoomScale="98" zoomScaleNormal="98" workbookViewId="0">
      <selection activeCell="C73" sqref="C73"/>
    </sheetView>
  </sheetViews>
  <sheetFormatPr defaultColWidth="11.42578125" defaultRowHeight="15" x14ac:dyDescent="0.25"/>
  <cols>
    <col min="1" max="1" width="18.85546875" style="1" customWidth="1"/>
    <col min="2" max="2" width="21.42578125" style="2" customWidth="1"/>
    <col min="3" max="3" width="153.85546875" customWidth="1"/>
    <col min="4" max="209" width="8.85546875" customWidth="1"/>
  </cols>
  <sheetData>
    <row r="1" spans="1:3" ht="18.75" x14ac:dyDescent="0.3">
      <c r="B1" s="173" t="s">
        <v>0</v>
      </c>
      <c r="C1" s="173"/>
    </row>
    <row r="2" spans="1:3" ht="18.75" x14ac:dyDescent="0.3">
      <c r="B2" s="173" t="s">
        <v>24</v>
      </c>
      <c r="C2" s="173"/>
    </row>
    <row r="3" spans="1:3" ht="18.75" x14ac:dyDescent="0.3">
      <c r="B3" s="170"/>
      <c r="C3" s="170"/>
    </row>
    <row r="4" spans="1:3" ht="18.75" x14ac:dyDescent="0.3">
      <c r="A4" s="1" t="s">
        <v>7</v>
      </c>
      <c r="B4" s="170" t="s">
        <v>8</v>
      </c>
      <c r="C4" s="170"/>
    </row>
    <row r="5" spans="1:3" ht="18.75" x14ac:dyDescent="0.25">
      <c r="B5" s="174" t="s">
        <v>94</v>
      </c>
      <c r="C5" s="174"/>
    </row>
    <row r="6" spans="1:3" ht="15.75" x14ac:dyDescent="0.25">
      <c r="B6" s="3"/>
      <c r="C6" s="4"/>
    </row>
    <row r="8" spans="1:3" ht="15" customHeight="1" x14ac:dyDescent="0.25">
      <c r="A8" s="38" t="s">
        <v>9</v>
      </c>
      <c r="B8" s="8" t="s">
        <v>10</v>
      </c>
      <c r="C8" s="39" t="s">
        <v>11</v>
      </c>
    </row>
    <row r="9" spans="1:3" ht="15" customHeight="1" x14ac:dyDescent="0.25">
      <c r="A9" s="145" t="s">
        <v>25</v>
      </c>
      <c r="B9" s="146"/>
      <c r="C9" s="147"/>
    </row>
    <row r="10" spans="1:3" s="144" customFormat="1" ht="15" customHeight="1" x14ac:dyDescent="0.25">
      <c r="A10" s="142"/>
      <c r="B10" s="87"/>
      <c r="C10" s="143"/>
    </row>
    <row r="11" spans="1:3" s="144" customFormat="1" ht="15" customHeight="1" x14ac:dyDescent="0.25">
      <c r="A11" s="142"/>
      <c r="B11" s="87"/>
      <c r="C11" s="143"/>
    </row>
    <row r="12" spans="1:3" s="77" customFormat="1" ht="15" customHeight="1" x14ac:dyDescent="0.25">
      <c r="A12" s="140" t="s">
        <v>12</v>
      </c>
      <c r="B12" s="141">
        <f>SUM(B10:B11)</f>
        <v>0</v>
      </c>
      <c r="C12" s="57"/>
    </row>
    <row r="13" spans="1:3" ht="15" customHeight="1" x14ac:dyDescent="0.25">
      <c r="A13" s="136" t="s">
        <v>4</v>
      </c>
      <c r="B13" s="137"/>
      <c r="C13" s="138"/>
    </row>
    <row r="14" spans="1:3" s="110" customFormat="1" ht="15" customHeight="1" x14ac:dyDescent="0.25">
      <c r="A14" s="150">
        <v>46027</v>
      </c>
      <c r="B14" s="152">
        <v>669</v>
      </c>
      <c r="C14" s="151" t="s">
        <v>138</v>
      </c>
    </row>
    <row r="15" spans="1:3" s="110" customFormat="1" ht="15" customHeight="1" x14ac:dyDescent="0.25">
      <c r="A15" s="150">
        <v>46028</v>
      </c>
      <c r="B15" s="152">
        <v>1170</v>
      </c>
      <c r="C15" s="151" t="s">
        <v>139</v>
      </c>
    </row>
    <row r="16" spans="1:3" s="110" customFormat="1" ht="15" customHeight="1" x14ac:dyDescent="0.25">
      <c r="A16" s="150">
        <v>46030</v>
      </c>
      <c r="B16" s="152">
        <v>12675</v>
      </c>
      <c r="C16" s="151" t="s">
        <v>141</v>
      </c>
    </row>
    <row r="17" spans="1:3" s="110" customFormat="1" ht="15" customHeight="1" x14ac:dyDescent="0.25">
      <c r="A17" s="150">
        <v>46035</v>
      </c>
      <c r="B17" s="152">
        <v>1400</v>
      </c>
      <c r="C17" s="151" t="s">
        <v>145</v>
      </c>
    </row>
    <row r="18" spans="1:3" s="110" customFormat="1" ht="15" customHeight="1" x14ac:dyDescent="0.25">
      <c r="A18" s="150">
        <v>46035</v>
      </c>
      <c r="B18" s="152">
        <v>950</v>
      </c>
      <c r="C18" s="151" t="s">
        <v>146</v>
      </c>
    </row>
    <row r="19" spans="1:3" s="110" customFormat="1" ht="15" customHeight="1" x14ac:dyDescent="0.25">
      <c r="A19" s="150">
        <v>46043</v>
      </c>
      <c r="B19" s="152">
        <v>3600</v>
      </c>
      <c r="C19" s="151" t="s">
        <v>159</v>
      </c>
    </row>
    <row r="20" spans="1:3" s="110" customFormat="1" ht="15" customHeight="1" x14ac:dyDescent="0.25">
      <c r="A20" s="150">
        <v>46044</v>
      </c>
      <c r="B20" s="152">
        <v>3630</v>
      </c>
      <c r="C20" s="151" t="s">
        <v>165</v>
      </c>
    </row>
    <row r="21" spans="1:3" s="110" customFormat="1" ht="15" customHeight="1" x14ac:dyDescent="0.25">
      <c r="A21" s="150">
        <v>46046</v>
      </c>
      <c r="B21" s="152">
        <v>1438.3</v>
      </c>
      <c r="C21" s="151" t="s">
        <v>167</v>
      </c>
    </row>
    <row r="22" spans="1:3" s="110" customFormat="1" ht="15" customHeight="1" x14ac:dyDescent="0.25">
      <c r="A22" s="150">
        <v>46049</v>
      </c>
      <c r="B22" s="152">
        <v>534</v>
      </c>
      <c r="C22" s="151" t="s">
        <v>168</v>
      </c>
    </row>
    <row r="23" spans="1:3" s="110" customFormat="1" ht="15" customHeight="1" x14ac:dyDescent="0.25">
      <c r="A23" s="150">
        <v>46051</v>
      </c>
      <c r="B23" s="152">
        <v>444</v>
      </c>
      <c r="C23" s="151" t="s">
        <v>172</v>
      </c>
    </row>
    <row r="24" spans="1:3" s="110" customFormat="1" ht="15" customHeight="1" x14ac:dyDescent="0.25">
      <c r="A24" s="150">
        <v>46051</v>
      </c>
      <c r="B24" s="152">
        <v>420</v>
      </c>
      <c r="C24" s="151" t="s">
        <v>173</v>
      </c>
    </row>
    <row r="25" spans="1:3" s="110" customFormat="1" ht="15" customHeight="1" x14ac:dyDescent="0.25">
      <c r="A25" s="150">
        <v>46051</v>
      </c>
      <c r="B25" s="152">
        <v>2900</v>
      </c>
      <c r="C25" s="151" t="s">
        <v>174</v>
      </c>
    </row>
    <row r="26" spans="1:3" s="110" customFormat="1" ht="15" customHeight="1" x14ac:dyDescent="0.25">
      <c r="A26" s="150">
        <v>46052</v>
      </c>
      <c r="B26" s="152">
        <v>777</v>
      </c>
      <c r="C26" s="151" t="s">
        <v>175</v>
      </c>
    </row>
    <row r="27" spans="1:3" s="110" customFormat="1" ht="15" customHeight="1" x14ac:dyDescent="0.25">
      <c r="A27" s="150">
        <v>46053</v>
      </c>
      <c r="B27" s="152">
        <v>891</v>
      </c>
      <c r="C27" s="151" t="s">
        <v>177</v>
      </c>
    </row>
    <row r="28" spans="1:3" s="110" customFormat="1" ht="15" customHeight="1" x14ac:dyDescent="0.25">
      <c r="A28" s="150"/>
      <c r="B28" s="152"/>
      <c r="C28" s="151"/>
    </row>
    <row r="29" spans="1:3" ht="15" customHeight="1" x14ac:dyDescent="0.25">
      <c r="A29" s="88" t="s">
        <v>12</v>
      </c>
      <c r="B29" s="89">
        <f>SUM(B14:B28)</f>
        <v>31498.3</v>
      </c>
      <c r="C29" s="139"/>
    </row>
    <row r="30" spans="1:3" ht="15" customHeight="1" x14ac:dyDescent="0.25">
      <c r="A30" s="78" t="s">
        <v>26</v>
      </c>
      <c r="B30" s="79"/>
      <c r="C30" s="90"/>
    </row>
    <row r="31" spans="1:3" s="77" customFormat="1" ht="14.25" customHeight="1" x14ac:dyDescent="0.25">
      <c r="A31" s="92">
        <v>46042</v>
      </c>
      <c r="B31" s="93">
        <v>4980</v>
      </c>
      <c r="C31" s="94" t="s">
        <v>158</v>
      </c>
    </row>
    <row r="32" spans="1:3" s="77" customFormat="1" ht="14.25" customHeight="1" x14ac:dyDescent="0.25">
      <c r="A32" s="92"/>
      <c r="B32" s="93"/>
      <c r="C32" s="94"/>
    </row>
    <row r="33" spans="1:3" s="77" customFormat="1" ht="14.25" customHeight="1" x14ac:dyDescent="0.25">
      <c r="A33" s="92"/>
      <c r="B33" s="93"/>
      <c r="C33" s="94"/>
    </row>
    <row r="34" spans="1:3" s="29" customFormat="1" ht="15" customHeight="1" x14ac:dyDescent="0.25">
      <c r="A34" s="85" t="s">
        <v>12</v>
      </c>
      <c r="B34" s="84">
        <f>SUM(B31:B33)</f>
        <v>4980</v>
      </c>
      <c r="C34" s="86"/>
    </row>
    <row r="35" spans="1:3" s="29" customFormat="1" ht="15" customHeight="1" x14ac:dyDescent="0.25">
      <c r="A35" s="153" t="s">
        <v>27</v>
      </c>
      <c r="B35" s="154"/>
      <c r="C35" s="155"/>
    </row>
    <row r="36" spans="1:3" s="156" customFormat="1" ht="15" customHeight="1" x14ac:dyDescent="0.25">
      <c r="A36" s="92">
        <v>46031</v>
      </c>
      <c r="B36" s="93">
        <v>7000</v>
      </c>
      <c r="C36" s="97" t="s">
        <v>140</v>
      </c>
    </row>
    <row r="37" spans="1:3" s="156" customFormat="1" ht="15" customHeight="1" x14ac:dyDescent="0.25">
      <c r="A37" s="92">
        <v>46033</v>
      </c>
      <c r="B37" s="93">
        <v>795.48</v>
      </c>
      <c r="C37" s="97" t="s">
        <v>142</v>
      </c>
    </row>
    <row r="38" spans="1:3" s="156" customFormat="1" ht="15" customHeight="1" x14ac:dyDescent="0.25">
      <c r="A38" s="92">
        <v>46033</v>
      </c>
      <c r="B38" s="93">
        <v>1063.19</v>
      </c>
      <c r="C38" s="97" t="s">
        <v>143</v>
      </c>
    </row>
    <row r="39" spans="1:3" s="156" customFormat="1" ht="15" customHeight="1" x14ac:dyDescent="0.25">
      <c r="A39" s="92">
        <v>46034</v>
      </c>
      <c r="B39" s="93">
        <v>15000</v>
      </c>
      <c r="C39" s="97" t="s">
        <v>144</v>
      </c>
    </row>
    <row r="40" spans="1:3" s="156" customFormat="1" ht="15" customHeight="1" x14ac:dyDescent="0.25">
      <c r="A40" s="92">
        <v>46036</v>
      </c>
      <c r="B40" s="93">
        <v>5000</v>
      </c>
      <c r="C40" s="97" t="s">
        <v>148</v>
      </c>
    </row>
    <row r="41" spans="1:3" s="156" customFormat="1" ht="15" customHeight="1" x14ac:dyDescent="0.25">
      <c r="A41" s="92">
        <v>46036</v>
      </c>
      <c r="B41" s="93">
        <v>5000</v>
      </c>
      <c r="C41" s="97" t="s">
        <v>150</v>
      </c>
    </row>
    <row r="42" spans="1:3" s="156" customFormat="1" ht="15" customHeight="1" x14ac:dyDescent="0.25">
      <c r="A42" s="92">
        <v>46036</v>
      </c>
      <c r="B42" s="93">
        <v>1438.5</v>
      </c>
      <c r="C42" s="97" t="s">
        <v>142</v>
      </c>
    </row>
    <row r="43" spans="1:3" s="156" customFormat="1" ht="15" customHeight="1" x14ac:dyDescent="0.25">
      <c r="A43" s="92">
        <v>46036</v>
      </c>
      <c r="B43" s="93">
        <v>10000</v>
      </c>
      <c r="C43" s="97" t="s">
        <v>151</v>
      </c>
    </row>
    <row r="44" spans="1:3" s="156" customFormat="1" ht="15" customHeight="1" x14ac:dyDescent="0.25">
      <c r="A44" s="92">
        <v>46036</v>
      </c>
      <c r="B44" s="93">
        <v>1130</v>
      </c>
      <c r="C44" s="97" t="s">
        <v>152</v>
      </c>
    </row>
    <row r="45" spans="1:3" s="156" customFormat="1" ht="15" customHeight="1" x14ac:dyDescent="0.25">
      <c r="A45" s="92">
        <v>46036</v>
      </c>
      <c r="B45" s="93">
        <v>1130</v>
      </c>
      <c r="C45" s="97" t="s">
        <v>152</v>
      </c>
    </row>
    <row r="46" spans="1:3" s="156" customFormat="1" ht="15" customHeight="1" x14ac:dyDescent="0.25">
      <c r="A46" s="92">
        <v>46036</v>
      </c>
      <c r="B46" s="93">
        <v>5000</v>
      </c>
      <c r="C46" s="97" t="s">
        <v>153</v>
      </c>
    </row>
    <row r="47" spans="1:3" s="156" customFormat="1" ht="15" customHeight="1" x14ac:dyDescent="0.25">
      <c r="A47" s="92">
        <v>46037</v>
      </c>
      <c r="B47" s="93">
        <v>13500</v>
      </c>
      <c r="C47" s="97" t="s">
        <v>154</v>
      </c>
    </row>
    <row r="48" spans="1:3" s="156" customFormat="1" ht="15" customHeight="1" x14ac:dyDescent="0.25">
      <c r="A48" s="92">
        <v>46037</v>
      </c>
      <c r="B48" s="93">
        <v>431</v>
      </c>
      <c r="C48" s="97" t="s">
        <v>149</v>
      </c>
    </row>
    <row r="49" spans="1:3" s="156" customFormat="1" ht="15" customHeight="1" x14ac:dyDescent="0.25">
      <c r="A49" s="92">
        <v>46037</v>
      </c>
      <c r="B49" s="93">
        <v>305</v>
      </c>
      <c r="C49" s="97" t="s">
        <v>149</v>
      </c>
    </row>
    <row r="50" spans="1:3" s="156" customFormat="1" ht="15" customHeight="1" x14ac:dyDescent="0.25">
      <c r="A50" s="92">
        <v>46038</v>
      </c>
      <c r="B50" s="93">
        <v>2058.84</v>
      </c>
      <c r="C50" s="97" t="s">
        <v>155</v>
      </c>
    </row>
    <row r="51" spans="1:3" s="29" customFormat="1" ht="17.25" customHeight="1" x14ac:dyDescent="0.25">
      <c r="A51" s="92">
        <v>46041</v>
      </c>
      <c r="B51" s="93">
        <v>10000</v>
      </c>
      <c r="C51" s="94" t="s">
        <v>156</v>
      </c>
    </row>
    <row r="52" spans="1:3" s="29" customFormat="1" ht="17.25" customHeight="1" x14ac:dyDescent="0.25">
      <c r="A52" s="92">
        <v>46041</v>
      </c>
      <c r="B52" s="93">
        <v>10000</v>
      </c>
      <c r="C52" s="94" t="s">
        <v>157</v>
      </c>
    </row>
    <row r="53" spans="1:3" s="29" customFormat="1" ht="17.25" customHeight="1" x14ac:dyDescent="0.25">
      <c r="A53" s="92">
        <v>46042</v>
      </c>
      <c r="B53" s="93">
        <v>330</v>
      </c>
      <c r="C53" s="94" t="s">
        <v>149</v>
      </c>
    </row>
    <row r="54" spans="1:3" s="29" customFormat="1" ht="17.25" customHeight="1" x14ac:dyDescent="0.25">
      <c r="A54" s="92">
        <v>46042</v>
      </c>
      <c r="B54" s="93">
        <v>327</v>
      </c>
      <c r="C54" s="94" t="s">
        <v>149</v>
      </c>
    </row>
    <row r="55" spans="1:3" s="29" customFormat="1" ht="17.25" customHeight="1" x14ac:dyDescent="0.25">
      <c r="A55" s="92">
        <v>46043</v>
      </c>
      <c r="B55" s="93">
        <v>306</v>
      </c>
      <c r="C55" s="94" t="s">
        <v>149</v>
      </c>
    </row>
    <row r="56" spans="1:3" s="29" customFormat="1" ht="17.25" customHeight="1" x14ac:dyDescent="0.25">
      <c r="A56" s="92">
        <v>46044</v>
      </c>
      <c r="B56" s="93">
        <v>2000</v>
      </c>
      <c r="C56" s="94" t="s">
        <v>160</v>
      </c>
    </row>
    <row r="57" spans="1:3" s="29" customFormat="1" ht="17.25" customHeight="1" x14ac:dyDescent="0.25">
      <c r="A57" s="92">
        <v>46044</v>
      </c>
      <c r="B57" s="93">
        <v>7500</v>
      </c>
      <c r="C57" s="94" t="s">
        <v>161</v>
      </c>
    </row>
    <row r="58" spans="1:3" s="29" customFormat="1" ht="17.25" customHeight="1" x14ac:dyDescent="0.25">
      <c r="A58" s="92">
        <v>46044</v>
      </c>
      <c r="B58" s="93">
        <v>5000</v>
      </c>
      <c r="C58" s="94" t="s">
        <v>162</v>
      </c>
    </row>
    <row r="59" spans="1:3" s="29" customFormat="1" ht="17.25" customHeight="1" x14ac:dyDescent="0.25">
      <c r="A59" s="92">
        <v>46044</v>
      </c>
      <c r="B59" s="93">
        <v>546</v>
      </c>
      <c r="C59" s="94" t="s">
        <v>163</v>
      </c>
    </row>
    <row r="60" spans="1:3" s="29" customFormat="1" ht="17.25" customHeight="1" x14ac:dyDescent="0.25">
      <c r="A60" s="92">
        <v>46044</v>
      </c>
      <c r="B60" s="93">
        <v>5000</v>
      </c>
      <c r="C60" s="94" t="s">
        <v>164</v>
      </c>
    </row>
    <row r="61" spans="1:3" s="29" customFormat="1" ht="17.25" customHeight="1" x14ac:dyDescent="0.25">
      <c r="A61" s="92">
        <v>46045</v>
      </c>
      <c r="B61" s="93">
        <v>5000</v>
      </c>
      <c r="C61" s="94" t="s">
        <v>166</v>
      </c>
    </row>
    <row r="62" spans="1:3" s="29" customFormat="1" ht="17.25" customHeight="1" x14ac:dyDescent="0.25">
      <c r="A62" s="92">
        <v>46047</v>
      </c>
      <c r="B62" s="93">
        <v>1660.82</v>
      </c>
      <c r="C62" s="94" t="s">
        <v>169</v>
      </c>
    </row>
    <row r="63" spans="1:3" s="29" customFormat="1" ht="17.25" customHeight="1" x14ac:dyDescent="0.25">
      <c r="A63" s="92">
        <v>46047</v>
      </c>
      <c r="B63" s="93">
        <v>734.61</v>
      </c>
      <c r="C63" s="94" t="s">
        <v>142</v>
      </c>
    </row>
    <row r="64" spans="1:3" s="29" customFormat="1" ht="17.25" customHeight="1" x14ac:dyDescent="0.25">
      <c r="A64" s="92">
        <v>46050</v>
      </c>
      <c r="B64" s="93">
        <v>15000</v>
      </c>
      <c r="C64" s="94" t="s">
        <v>170</v>
      </c>
    </row>
    <row r="65" spans="1:3" s="29" customFormat="1" ht="17.25" customHeight="1" x14ac:dyDescent="0.25">
      <c r="A65" s="92">
        <v>46051</v>
      </c>
      <c r="B65" s="93">
        <v>10000</v>
      </c>
      <c r="C65" s="94" t="s">
        <v>171</v>
      </c>
    </row>
    <row r="66" spans="1:3" s="29" customFormat="1" ht="17.25" customHeight="1" x14ac:dyDescent="0.25">
      <c r="A66" s="92">
        <v>46053</v>
      </c>
      <c r="B66" s="93">
        <v>700.25</v>
      </c>
      <c r="C66" s="94" t="s">
        <v>176</v>
      </c>
    </row>
    <row r="67" spans="1:3" s="29" customFormat="1" ht="17.25" customHeight="1" x14ac:dyDescent="0.25">
      <c r="A67" s="92">
        <v>46053</v>
      </c>
      <c r="B67" s="93">
        <v>11000</v>
      </c>
      <c r="C67" s="94" t="s">
        <v>178</v>
      </c>
    </row>
    <row r="68" spans="1:3" s="29" customFormat="1" ht="17.25" customHeight="1" x14ac:dyDescent="0.25">
      <c r="A68" s="92"/>
      <c r="B68" s="93"/>
      <c r="C68" s="94"/>
    </row>
    <row r="69" spans="1:3" s="74" customFormat="1" x14ac:dyDescent="0.25">
      <c r="A69" s="85" t="s">
        <v>12</v>
      </c>
      <c r="B69" s="84">
        <f>SUM(B36:B68)</f>
        <v>153956.69</v>
      </c>
      <c r="C69" s="81"/>
    </row>
    <row r="70" spans="1:3" ht="15" customHeight="1" x14ac:dyDescent="0.25">
      <c r="A70" s="82" t="s">
        <v>5</v>
      </c>
      <c r="B70" s="43"/>
      <c r="C70" s="83"/>
    </row>
    <row r="71" spans="1:3" s="77" customFormat="1" x14ac:dyDescent="0.25">
      <c r="A71" s="92" t="s">
        <v>147</v>
      </c>
      <c r="B71" s="87">
        <v>10600</v>
      </c>
      <c r="C71" s="91" t="s">
        <v>54</v>
      </c>
    </row>
    <row r="72" spans="1:3" s="77" customFormat="1" x14ac:dyDescent="0.25">
      <c r="A72" s="92" t="s">
        <v>147</v>
      </c>
      <c r="B72" s="87">
        <v>8813</v>
      </c>
      <c r="C72" s="91" t="s">
        <v>43</v>
      </c>
    </row>
    <row r="73" spans="1:3" s="77" customFormat="1" x14ac:dyDescent="0.25">
      <c r="A73" s="92" t="s">
        <v>147</v>
      </c>
      <c r="B73" s="87">
        <v>1150</v>
      </c>
      <c r="C73" s="91" t="s">
        <v>44</v>
      </c>
    </row>
    <row r="74" spans="1:3" s="77" customFormat="1" x14ac:dyDescent="0.25">
      <c r="A74" s="92" t="s">
        <v>147</v>
      </c>
      <c r="B74" s="87">
        <v>298</v>
      </c>
      <c r="C74" s="91" t="s">
        <v>45</v>
      </c>
    </row>
    <row r="75" spans="1:3" s="77" customFormat="1" x14ac:dyDescent="0.25">
      <c r="A75" s="92" t="s">
        <v>147</v>
      </c>
      <c r="B75" s="87">
        <v>149</v>
      </c>
      <c r="C75" s="91" t="s">
        <v>48</v>
      </c>
    </row>
    <row r="76" spans="1:3" s="77" customFormat="1" x14ac:dyDescent="0.25">
      <c r="A76" s="92" t="s">
        <v>147</v>
      </c>
      <c r="B76" s="87">
        <v>299</v>
      </c>
      <c r="C76" s="91" t="s">
        <v>46</v>
      </c>
    </row>
    <row r="77" spans="1:3" s="77" customFormat="1" x14ac:dyDescent="0.25">
      <c r="A77" s="92" t="s">
        <v>147</v>
      </c>
      <c r="B77" s="87">
        <v>3376</v>
      </c>
      <c r="C77" s="91" t="s">
        <v>51</v>
      </c>
    </row>
    <row r="78" spans="1:3" s="77" customFormat="1" x14ac:dyDescent="0.25">
      <c r="A78" s="92" t="s">
        <v>147</v>
      </c>
      <c r="B78" s="87">
        <v>6000</v>
      </c>
      <c r="C78" s="91" t="s">
        <v>47</v>
      </c>
    </row>
    <row r="79" spans="1:3" s="77" customFormat="1" x14ac:dyDescent="0.25">
      <c r="A79" s="157" t="s">
        <v>12</v>
      </c>
      <c r="B79" s="66">
        <f>SUM(B71:B78)</f>
        <v>30685</v>
      </c>
      <c r="C79" s="158"/>
    </row>
    <row r="80" spans="1:3" x14ac:dyDescent="0.25">
      <c r="A80" s="70" t="s">
        <v>21</v>
      </c>
      <c r="B80" s="42">
        <f>B12+B29+B34+B69+B79</f>
        <v>221119.99</v>
      </c>
      <c r="C80" s="51"/>
    </row>
  </sheetData>
  <sheetProtection formatCells="0" formatColumns="0" formatRows="0" insertColumns="0" insertRows="0" insertHyperlinks="0" deleteColumns="0" deleteRows="0" sort="0" autoFilter="0" pivotTables="0"/>
  <mergeCells count="5">
    <mergeCell ref="B1:C1"/>
    <mergeCell ref="B2:C2"/>
    <mergeCell ref="B3:C3"/>
    <mergeCell ref="B4:C4"/>
    <mergeCell ref="B5:C5"/>
  </mergeCells>
  <conditionalFormatting sqref="C69 C10:C11 C71:C78">
    <cfRule type="containsText" dxfId="2" priority="295" operator="containsText" text="стерилизация">
      <formula>NOT(ISERROR(SEARCH("стерилизация",C10)))</formula>
    </cfRule>
    <cfRule type="containsText" dxfId="1" priority="296" operator="containsText" text="стерилизация">
      <formula>NOT(ISERROR(SEARCH("стерилизация",C10)))</formula>
    </cfRule>
    <cfRule type="containsText" dxfId="0" priority="297" operator="containsText" text="лечение">
      <formula>NOT(ISERROR(SEARCH("лечение",C10)))</formula>
    </cfRule>
  </conditionalFormatting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E35"/>
  <sheetViews>
    <sheetView showGridLines="0" topLeftCell="A4" workbookViewId="0">
      <selection activeCell="D9" sqref="D9"/>
    </sheetView>
  </sheetViews>
  <sheetFormatPr defaultColWidth="11.42578125" defaultRowHeight="15" x14ac:dyDescent="0.25"/>
  <cols>
    <col min="1" max="2" width="20.7109375" style="1" customWidth="1"/>
    <col min="3" max="3" width="20.7109375" style="55" customWidth="1"/>
    <col min="4" max="4" width="31.28515625" style="6" customWidth="1"/>
    <col min="5" max="5" width="58.7109375" customWidth="1"/>
  </cols>
  <sheetData>
    <row r="1" spans="1:5" ht="18.75" x14ac:dyDescent="0.3">
      <c r="C1" s="177" t="s">
        <v>0</v>
      </c>
      <c r="D1" s="177"/>
      <c r="E1" s="177"/>
    </row>
    <row r="2" spans="1:5" ht="18.75" x14ac:dyDescent="0.3">
      <c r="C2" s="177" t="s">
        <v>28</v>
      </c>
      <c r="D2" s="177"/>
      <c r="E2" s="177"/>
    </row>
    <row r="3" spans="1:5" ht="18" customHeight="1" x14ac:dyDescent="0.3">
      <c r="C3" s="54"/>
      <c r="D3" s="46"/>
    </row>
    <row r="4" spans="1:5" ht="18.75" x14ac:dyDescent="0.25">
      <c r="C4" s="178" t="s">
        <v>33</v>
      </c>
      <c r="D4" s="178"/>
      <c r="E4" s="178"/>
    </row>
    <row r="5" spans="1:5" ht="18.75" x14ac:dyDescent="0.25">
      <c r="C5" s="178" t="s">
        <v>49</v>
      </c>
      <c r="D5" s="178"/>
      <c r="E5" s="178"/>
    </row>
    <row r="6" spans="1:5" ht="18.75" x14ac:dyDescent="0.3">
      <c r="C6" s="179" t="s">
        <v>95</v>
      </c>
      <c r="D6" s="179"/>
      <c r="E6" s="179"/>
    </row>
    <row r="8" spans="1:5" ht="30" x14ac:dyDescent="0.25">
      <c r="A8" s="123" t="s">
        <v>13</v>
      </c>
      <c r="B8" s="124" t="s">
        <v>14</v>
      </c>
      <c r="C8" s="124" t="s">
        <v>10</v>
      </c>
      <c r="D8" s="125" t="s">
        <v>15</v>
      </c>
      <c r="E8" s="126" t="s">
        <v>11</v>
      </c>
    </row>
    <row r="9" spans="1:5" s="128" customFormat="1" x14ac:dyDescent="0.25">
      <c r="A9" s="130"/>
      <c r="B9" s="130"/>
      <c r="C9" s="131"/>
      <c r="D9" s="132"/>
      <c r="E9" s="127" t="s">
        <v>16</v>
      </c>
    </row>
    <row r="10" spans="1:5" s="128" customFormat="1" x14ac:dyDescent="0.25">
      <c r="A10" s="130"/>
      <c r="B10" s="130"/>
      <c r="C10" s="131"/>
      <c r="D10" s="132"/>
      <c r="E10" s="127" t="s">
        <v>16</v>
      </c>
    </row>
    <row r="11" spans="1:5" s="110" customFormat="1" x14ac:dyDescent="0.25">
      <c r="A11" s="135"/>
      <c r="B11" s="135"/>
      <c r="C11" s="133"/>
      <c r="D11" s="134"/>
      <c r="E11" s="129" t="s">
        <v>16</v>
      </c>
    </row>
    <row r="12" spans="1:5" s="110" customFormat="1" x14ac:dyDescent="0.25">
      <c r="A12" s="135"/>
      <c r="B12" s="135"/>
      <c r="C12" s="133"/>
      <c r="D12" s="134"/>
      <c r="E12" s="129" t="s">
        <v>16</v>
      </c>
    </row>
    <row r="13" spans="1:5" s="110" customFormat="1" x14ac:dyDescent="0.25">
      <c r="A13" s="135"/>
      <c r="B13" s="135"/>
      <c r="C13" s="133"/>
      <c r="D13" s="134"/>
      <c r="E13" s="129" t="s">
        <v>16</v>
      </c>
    </row>
    <row r="14" spans="1:5" s="110" customFormat="1" x14ac:dyDescent="0.25">
      <c r="A14" s="135"/>
      <c r="B14" s="135"/>
      <c r="C14" s="133"/>
      <c r="D14" s="134"/>
      <c r="E14" s="129" t="s">
        <v>16</v>
      </c>
    </row>
    <row r="15" spans="1:5" s="110" customFormat="1" x14ac:dyDescent="0.25">
      <c r="A15" s="135"/>
      <c r="B15" s="135"/>
      <c r="C15" s="133"/>
      <c r="D15" s="134"/>
      <c r="E15" s="129" t="s">
        <v>16</v>
      </c>
    </row>
    <row r="16" spans="1:5" s="110" customFormat="1" x14ac:dyDescent="0.25">
      <c r="A16" s="135"/>
      <c r="B16" s="135"/>
      <c r="C16" s="133"/>
      <c r="D16" s="134"/>
      <c r="E16" s="129" t="s">
        <v>16</v>
      </c>
    </row>
    <row r="17" spans="1:5" s="110" customFormat="1" x14ac:dyDescent="0.25">
      <c r="A17" s="135"/>
      <c r="B17" s="135"/>
      <c r="C17" s="133"/>
      <c r="D17" s="134"/>
      <c r="E17" s="129" t="s">
        <v>16</v>
      </c>
    </row>
    <row r="18" spans="1:5" s="110" customFormat="1" x14ac:dyDescent="0.25">
      <c r="A18" s="135"/>
      <c r="B18" s="135"/>
      <c r="C18" s="133"/>
      <c r="D18" s="134"/>
      <c r="E18" s="129" t="s">
        <v>16</v>
      </c>
    </row>
    <row r="19" spans="1:5" s="110" customFormat="1" x14ac:dyDescent="0.25">
      <c r="A19" s="135"/>
      <c r="B19" s="135"/>
      <c r="C19" s="133"/>
      <c r="D19" s="134"/>
      <c r="E19" s="129" t="s">
        <v>16</v>
      </c>
    </row>
    <row r="20" spans="1:5" s="110" customFormat="1" x14ac:dyDescent="0.25">
      <c r="A20" s="135"/>
      <c r="B20" s="135"/>
      <c r="C20" s="133"/>
      <c r="D20" s="134"/>
      <c r="E20" s="129" t="s">
        <v>16</v>
      </c>
    </row>
    <row r="21" spans="1:5" s="110" customFormat="1" x14ac:dyDescent="0.25">
      <c r="A21" s="135"/>
      <c r="B21" s="135"/>
      <c r="C21" s="133"/>
      <c r="D21" s="134"/>
      <c r="E21" s="129" t="s">
        <v>16</v>
      </c>
    </row>
    <row r="22" spans="1:5" s="110" customFormat="1" x14ac:dyDescent="0.25">
      <c r="A22" s="135"/>
      <c r="B22" s="135"/>
      <c r="C22" s="133"/>
      <c r="D22" s="134"/>
      <c r="E22" s="129" t="s">
        <v>16</v>
      </c>
    </row>
    <row r="23" spans="1:5" s="110" customFormat="1" x14ac:dyDescent="0.25">
      <c r="A23" s="135"/>
      <c r="B23" s="135"/>
      <c r="C23" s="133"/>
      <c r="D23" s="134"/>
      <c r="E23" s="129" t="s">
        <v>16</v>
      </c>
    </row>
    <row r="24" spans="1:5" s="110" customFormat="1" x14ac:dyDescent="0.25">
      <c r="A24" s="135"/>
      <c r="B24" s="135"/>
      <c r="C24" s="133"/>
      <c r="D24" s="134"/>
      <c r="E24" s="129" t="s">
        <v>16</v>
      </c>
    </row>
    <row r="25" spans="1:5" s="110" customFormat="1" x14ac:dyDescent="0.25">
      <c r="A25" s="135"/>
      <c r="B25" s="135"/>
      <c r="C25" s="133"/>
      <c r="D25" s="134"/>
      <c r="E25" s="129" t="s">
        <v>16</v>
      </c>
    </row>
    <row r="26" spans="1:5" s="110" customFormat="1" x14ac:dyDescent="0.25">
      <c r="A26" s="135"/>
      <c r="B26" s="135"/>
      <c r="C26" s="133"/>
      <c r="D26" s="134"/>
      <c r="E26" s="129" t="s">
        <v>16</v>
      </c>
    </row>
    <row r="27" spans="1:5" s="110" customFormat="1" x14ac:dyDescent="0.25">
      <c r="A27" s="135"/>
      <c r="B27" s="135"/>
      <c r="C27" s="133"/>
      <c r="D27" s="134"/>
      <c r="E27" s="129" t="s">
        <v>16</v>
      </c>
    </row>
    <row r="28" spans="1:5" s="110" customFormat="1" x14ac:dyDescent="0.25">
      <c r="A28" s="135"/>
      <c r="B28" s="135"/>
      <c r="C28" s="133"/>
      <c r="D28" s="134"/>
      <c r="E28" s="129" t="s">
        <v>16</v>
      </c>
    </row>
    <row r="29" spans="1:5" s="110" customFormat="1" x14ac:dyDescent="0.25">
      <c r="A29" s="135"/>
      <c r="B29" s="135"/>
      <c r="C29" s="133"/>
      <c r="D29" s="134"/>
      <c r="E29" s="129" t="s">
        <v>16</v>
      </c>
    </row>
    <row r="30" spans="1:5" s="110" customFormat="1" x14ac:dyDescent="0.25">
      <c r="A30" s="135"/>
      <c r="B30" s="135"/>
      <c r="C30" s="133"/>
      <c r="D30" s="134"/>
      <c r="E30" s="129" t="s">
        <v>16</v>
      </c>
    </row>
    <row r="31" spans="1:5" ht="30" customHeight="1" x14ac:dyDescent="0.25">
      <c r="A31" s="175" t="s">
        <v>50</v>
      </c>
      <c r="B31" s="176"/>
      <c r="C31" s="8">
        <f>SUM(C9:C30)-0</f>
        <v>0</v>
      </c>
      <c r="D31" s="45"/>
      <c r="E31" s="56"/>
    </row>
    <row r="35" spans="3:3" x14ac:dyDescent="0.25">
      <c r="C35" s="75"/>
    </row>
  </sheetData>
  <sheetProtection formatCells="0" formatColumns="0" formatRows="0" insertColumns="0" insertRows="0" insertHyperlinks="0" deleteColumns="0" deleteRows="0" sort="0" autoFilter="0" pivotTables="0"/>
  <mergeCells count="6">
    <mergeCell ref="A31:B31"/>
    <mergeCell ref="C1:E1"/>
    <mergeCell ref="C2:E2"/>
    <mergeCell ref="C4:E4"/>
    <mergeCell ref="C5:E5"/>
    <mergeCell ref="C6:E6"/>
  </mergeCells>
  <pageMargins left="0.19685039370078741" right="0.19685039370078741" top="0.19685039370078741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E118"/>
  <sheetViews>
    <sheetView showGridLines="0" workbookViewId="0">
      <selection activeCell="A100" sqref="A100:XFD100"/>
    </sheetView>
  </sheetViews>
  <sheetFormatPr defaultColWidth="11.42578125" defaultRowHeight="15" x14ac:dyDescent="0.25"/>
  <cols>
    <col min="1" max="2" width="20.7109375" customWidth="1"/>
    <col min="3" max="3" width="15.7109375" customWidth="1"/>
    <col min="4" max="4" width="29.7109375" style="22" customWidth="1"/>
    <col min="5" max="5" width="34.7109375" bestFit="1" customWidth="1"/>
    <col min="6" max="251" width="8.85546875" customWidth="1"/>
  </cols>
  <sheetData>
    <row r="1" spans="1:5" ht="18.75" x14ac:dyDescent="0.3">
      <c r="B1" s="177" t="s">
        <v>0</v>
      </c>
      <c r="C1" s="177"/>
      <c r="D1" s="177"/>
      <c r="E1" s="177"/>
    </row>
    <row r="2" spans="1:5" ht="18.75" x14ac:dyDescent="0.3">
      <c r="B2" s="177" t="s">
        <v>28</v>
      </c>
      <c r="C2" s="177"/>
      <c r="D2" s="177"/>
      <c r="E2" s="177"/>
    </row>
    <row r="3" spans="1:5" ht="18" customHeight="1" x14ac:dyDescent="0.3">
      <c r="D3" s="21"/>
      <c r="E3" s="5"/>
    </row>
    <row r="4" spans="1:5" ht="18.75" x14ac:dyDescent="0.25">
      <c r="B4" s="178" t="s">
        <v>55</v>
      </c>
      <c r="C4" s="178"/>
      <c r="D4" s="178"/>
      <c r="E4" s="178"/>
    </row>
    <row r="5" spans="1:5" ht="18.75" x14ac:dyDescent="0.25">
      <c r="B5" s="178" t="s">
        <v>91</v>
      </c>
      <c r="C5" s="178"/>
      <c r="D5" s="178"/>
      <c r="E5" s="178"/>
    </row>
    <row r="6" spans="1:5" ht="18.75" x14ac:dyDescent="0.3">
      <c r="D6" s="179"/>
      <c r="E6" s="179"/>
    </row>
    <row r="8" spans="1:5" s="27" customFormat="1" x14ac:dyDescent="0.25">
      <c r="A8" s="23" t="s">
        <v>20</v>
      </c>
      <c r="B8" s="24"/>
      <c r="C8" s="24" t="s">
        <v>10</v>
      </c>
      <c r="D8" s="25" t="s">
        <v>15</v>
      </c>
      <c r="E8" s="26" t="s">
        <v>17</v>
      </c>
    </row>
    <row r="9" spans="1:5" s="80" customFormat="1" x14ac:dyDescent="0.25">
      <c r="A9" s="23"/>
      <c r="B9" s="24" t="s">
        <v>57</v>
      </c>
      <c r="C9" s="24"/>
      <c r="D9" s="25"/>
      <c r="E9" s="26"/>
    </row>
    <row r="10" spans="1:5" s="27" customFormat="1" ht="14.25" customHeight="1" x14ac:dyDescent="0.25">
      <c r="A10" s="36">
        <v>46024</v>
      </c>
      <c r="B10" s="36"/>
      <c r="C10" s="97">
        <v>500</v>
      </c>
      <c r="D10" s="96" t="s">
        <v>65</v>
      </c>
      <c r="E10" s="104" t="s">
        <v>16</v>
      </c>
    </row>
    <row r="11" spans="1:5" s="80" customFormat="1" ht="14.25" customHeight="1" x14ac:dyDescent="0.25">
      <c r="A11" s="36">
        <v>46028</v>
      </c>
      <c r="B11" s="36"/>
      <c r="C11" s="97">
        <v>1000</v>
      </c>
      <c r="D11" s="96" t="s">
        <v>70</v>
      </c>
      <c r="E11" s="37" t="s">
        <v>16</v>
      </c>
    </row>
    <row r="12" spans="1:5" s="80" customFormat="1" ht="14.25" customHeight="1" x14ac:dyDescent="0.25">
      <c r="A12" s="36">
        <v>46028</v>
      </c>
      <c r="B12" s="36"/>
      <c r="C12" s="97">
        <v>200</v>
      </c>
      <c r="D12" s="96" t="s">
        <v>71</v>
      </c>
      <c r="E12" s="104" t="s">
        <v>16</v>
      </c>
    </row>
    <row r="13" spans="1:5" s="80" customFormat="1" ht="14.25" customHeight="1" x14ac:dyDescent="0.25">
      <c r="A13" s="36">
        <v>46029</v>
      </c>
      <c r="B13" s="36"/>
      <c r="C13" s="97">
        <v>300</v>
      </c>
      <c r="D13" s="96" t="s">
        <v>76</v>
      </c>
      <c r="E13" s="104" t="s">
        <v>16</v>
      </c>
    </row>
    <row r="14" spans="1:5" s="80" customFormat="1" ht="14.25" customHeight="1" x14ac:dyDescent="0.25">
      <c r="A14" s="36">
        <v>46029</v>
      </c>
      <c r="B14" s="36"/>
      <c r="C14" s="97">
        <v>400</v>
      </c>
      <c r="D14" s="96" t="s">
        <v>77</v>
      </c>
      <c r="E14" s="104" t="s">
        <v>16</v>
      </c>
    </row>
    <row r="15" spans="1:5" s="80" customFormat="1" ht="14.25" customHeight="1" x14ac:dyDescent="0.25">
      <c r="A15" s="36">
        <v>46029</v>
      </c>
      <c r="B15" s="36"/>
      <c r="C15" s="97">
        <v>2000</v>
      </c>
      <c r="D15" s="96" t="s">
        <v>78</v>
      </c>
      <c r="E15" s="104" t="s">
        <v>16</v>
      </c>
    </row>
    <row r="16" spans="1:5" s="80" customFormat="1" ht="14.25" customHeight="1" x14ac:dyDescent="0.25">
      <c r="A16" s="36">
        <v>46030</v>
      </c>
      <c r="B16" s="36"/>
      <c r="C16" s="97">
        <v>350</v>
      </c>
      <c r="D16" s="96" t="s">
        <v>76</v>
      </c>
      <c r="E16" s="104" t="s">
        <v>16</v>
      </c>
    </row>
    <row r="17" spans="1:5" s="80" customFormat="1" ht="14.25" customHeight="1" x14ac:dyDescent="0.25">
      <c r="A17" s="36">
        <v>46030</v>
      </c>
      <c r="B17" s="36"/>
      <c r="C17" s="97">
        <v>5000</v>
      </c>
      <c r="D17" s="96" t="s">
        <v>84</v>
      </c>
      <c r="E17" s="104" t="s">
        <v>16</v>
      </c>
    </row>
    <row r="18" spans="1:5" s="80" customFormat="1" ht="14.25" customHeight="1" x14ac:dyDescent="0.25">
      <c r="A18" s="36">
        <v>46030</v>
      </c>
      <c r="B18" s="36"/>
      <c r="C18" s="97">
        <v>200</v>
      </c>
      <c r="D18" s="96" t="s">
        <v>85</v>
      </c>
      <c r="E18" s="104" t="s">
        <v>16</v>
      </c>
    </row>
    <row r="19" spans="1:5" s="80" customFormat="1" ht="14.25" customHeight="1" x14ac:dyDescent="0.25">
      <c r="A19" s="36">
        <v>46031</v>
      </c>
      <c r="B19" s="36"/>
      <c r="C19" s="97">
        <v>1000</v>
      </c>
      <c r="D19" s="96" t="s">
        <v>65</v>
      </c>
      <c r="E19" s="104" t="s">
        <v>16</v>
      </c>
    </row>
    <row r="20" spans="1:5" s="80" customFormat="1" ht="14.25" customHeight="1" x14ac:dyDescent="0.25">
      <c r="A20" s="36">
        <v>46032</v>
      </c>
      <c r="B20" s="36"/>
      <c r="C20" s="97">
        <v>300</v>
      </c>
      <c r="D20" s="96" t="s">
        <v>76</v>
      </c>
      <c r="E20" s="104" t="s">
        <v>16</v>
      </c>
    </row>
    <row r="21" spans="1:5" s="80" customFormat="1" ht="14.25" customHeight="1" x14ac:dyDescent="0.25">
      <c r="A21" s="36">
        <v>46032</v>
      </c>
      <c r="B21" s="36"/>
      <c r="C21" s="97">
        <v>600</v>
      </c>
      <c r="D21" s="96" t="s">
        <v>77</v>
      </c>
      <c r="E21" s="104" t="s">
        <v>16</v>
      </c>
    </row>
    <row r="22" spans="1:5" s="80" customFormat="1" ht="14.25" customHeight="1" x14ac:dyDescent="0.25">
      <c r="A22" s="36">
        <v>46034</v>
      </c>
      <c r="B22" s="36"/>
      <c r="C22" s="97">
        <v>300</v>
      </c>
      <c r="D22" s="96" t="s">
        <v>76</v>
      </c>
      <c r="E22" s="104" t="s">
        <v>16</v>
      </c>
    </row>
    <row r="23" spans="1:5" s="80" customFormat="1" ht="14.25" customHeight="1" x14ac:dyDescent="0.25">
      <c r="A23" s="36">
        <v>46034</v>
      </c>
      <c r="B23" s="36"/>
      <c r="C23" s="97">
        <v>1000</v>
      </c>
      <c r="D23" s="96" t="s">
        <v>117</v>
      </c>
      <c r="E23" s="104" t="s">
        <v>16</v>
      </c>
    </row>
    <row r="24" spans="1:5" s="80" customFormat="1" ht="14.25" customHeight="1" x14ac:dyDescent="0.25">
      <c r="A24" s="36">
        <v>46035</v>
      </c>
      <c r="B24" s="36"/>
      <c r="C24" s="97">
        <v>400</v>
      </c>
      <c r="D24" s="96" t="s">
        <v>102</v>
      </c>
      <c r="E24" s="104" t="s">
        <v>16</v>
      </c>
    </row>
    <row r="25" spans="1:5" s="80" customFormat="1" ht="14.25" customHeight="1" x14ac:dyDescent="0.25">
      <c r="A25" s="36">
        <v>46035</v>
      </c>
      <c r="B25" s="36"/>
      <c r="C25" s="97">
        <v>500</v>
      </c>
      <c r="D25" s="96" t="s">
        <v>103</v>
      </c>
      <c r="E25" s="104" t="s">
        <v>16</v>
      </c>
    </row>
    <row r="26" spans="1:5" s="80" customFormat="1" ht="14.25" customHeight="1" x14ac:dyDescent="0.25">
      <c r="A26" s="36">
        <v>46035</v>
      </c>
      <c r="B26" s="36"/>
      <c r="C26" s="97">
        <v>200</v>
      </c>
      <c r="D26" s="96" t="s">
        <v>76</v>
      </c>
      <c r="E26" s="104" t="s">
        <v>16</v>
      </c>
    </row>
    <row r="27" spans="1:5" s="80" customFormat="1" ht="14.25" customHeight="1" x14ac:dyDescent="0.25">
      <c r="A27" s="36">
        <v>46035</v>
      </c>
      <c r="B27" s="36"/>
      <c r="C27" s="97">
        <v>500</v>
      </c>
      <c r="D27" s="96" t="s">
        <v>77</v>
      </c>
      <c r="E27" s="104" t="s">
        <v>16</v>
      </c>
    </row>
    <row r="28" spans="1:5" s="80" customFormat="1" ht="14.25" customHeight="1" x14ac:dyDescent="0.25">
      <c r="A28" s="36">
        <v>46035</v>
      </c>
      <c r="B28" s="36"/>
      <c r="C28" s="97">
        <v>300</v>
      </c>
      <c r="D28" s="96" t="s">
        <v>76</v>
      </c>
      <c r="E28" s="104" t="s">
        <v>16</v>
      </c>
    </row>
    <row r="29" spans="1:5" s="80" customFormat="1" ht="14.25" customHeight="1" x14ac:dyDescent="0.25">
      <c r="A29" s="36">
        <v>46036</v>
      </c>
      <c r="B29" s="36"/>
      <c r="C29" s="97">
        <v>400</v>
      </c>
      <c r="D29" s="96" t="s">
        <v>102</v>
      </c>
      <c r="E29" s="104" t="s">
        <v>16</v>
      </c>
    </row>
    <row r="30" spans="1:5" s="80" customFormat="1" ht="14.25" customHeight="1" x14ac:dyDescent="0.25">
      <c r="A30" s="36">
        <v>46036</v>
      </c>
      <c r="B30" s="36"/>
      <c r="C30" s="97">
        <v>500</v>
      </c>
      <c r="D30" s="96" t="s">
        <v>76</v>
      </c>
      <c r="E30" s="104" t="s">
        <v>16</v>
      </c>
    </row>
    <row r="31" spans="1:5" s="80" customFormat="1" ht="14.25" customHeight="1" x14ac:dyDescent="0.25">
      <c r="A31" s="36">
        <v>46037</v>
      </c>
      <c r="B31" s="36"/>
      <c r="C31" s="97">
        <v>500</v>
      </c>
      <c r="D31" s="96" t="s">
        <v>111</v>
      </c>
      <c r="E31" s="104" t="s">
        <v>16</v>
      </c>
    </row>
    <row r="32" spans="1:5" s="80" customFormat="1" ht="14.25" customHeight="1" x14ac:dyDescent="0.25">
      <c r="A32" s="36">
        <v>46037</v>
      </c>
      <c r="B32" s="36"/>
      <c r="C32" s="97">
        <v>8000</v>
      </c>
      <c r="D32" s="96" t="s">
        <v>112</v>
      </c>
      <c r="E32" s="104" t="s">
        <v>16</v>
      </c>
    </row>
    <row r="33" spans="1:5" s="80" customFormat="1" ht="14.25" customHeight="1" x14ac:dyDescent="0.25">
      <c r="A33" s="36">
        <v>46037</v>
      </c>
      <c r="B33" s="36"/>
      <c r="C33" s="97">
        <v>2000</v>
      </c>
      <c r="D33" s="96" t="s">
        <v>113</v>
      </c>
      <c r="E33" s="104" t="s">
        <v>16</v>
      </c>
    </row>
    <row r="34" spans="1:5" s="80" customFormat="1" ht="14.25" customHeight="1" x14ac:dyDescent="0.25">
      <c r="A34" s="36">
        <v>46037</v>
      </c>
      <c r="B34" s="36"/>
      <c r="C34" s="97">
        <v>500</v>
      </c>
      <c r="D34" s="96" t="s">
        <v>103</v>
      </c>
      <c r="E34" s="104" t="s">
        <v>16</v>
      </c>
    </row>
    <row r="35" spans="1:5" s="80" customFormat="1" ht="14.25" customHeight="1" x14ac:dyDescent="0.25">
      <c r="A35" s="36">
        <v>46037</v>
      </c>
      <c r="B35" s="36"/>
      <c r="C35" s="97">
        <v>300</v>
      </c>
      <c r="D35" s="96" t="s">
        <v>76</v>
      </c>
      <c r="E35" s="104" t="s">
        <v>16</v>
      </c>
    </row>
    <row r="36" spans="1:5" s="80" customFormat="1" ht="14.25" customHeight="1" x14ac:dyDescent="0.25">
      <c r="A36" s="36">
        <v>46037</v>
      </c>
      <c r="B36" s="36"/>
      <c r="C36" s="97">
        <v>150</v>
      </c>
      <c r="D36" s="96" t="s">
        <v>114</v>
      </c>
      <c r="E36" s="104" t="s">
        <v>16</v>
      </c>
    </row>
    <row r="37" spans="1:5" s="80" customFormat="1" ht="14.25" customHeight="1" x14ac:dyDescent="0.25">
      <c r="A37" s="36">
        <v>46038</v>
      </c>
      <c r="B37" s="36"/>
      <c r="C37" s="97">
        <v>200</v>
      </c>
      <c r="D37" s="96" t="s">
        <v>76</v>
      </c>
      <c r="E37" s="104" t="s">
        <v>16</v>
      </c>
    </row>
    <row r="38" spans="1:5" s="80" customFormat="1" ht="14.25" customHeight="1" x14ac:dyDescent="0.25">
      <c r="A38" s="36">
        <v>46038</v>
      </c>
      <c r="B38" s="36"/>
      <c r="C38" s="97">
        <v>200</v>
      </c>
      <c r="D38" s="96" t="s">
        <v>76</v>
      </c>
      <c r="E38" s="104" t="s">
        <v>16</v>
      </c>
    </row>
    <row r="39" spans="1:5" s="80" customFormat="1" ht="14.25" customHeight="1" x14ac:dyDescent="0.25">
      <c r="A39" s="36">
        <v>46038</v>
      </c>
      <c r="B39" s="36"/>
      <c r="C39" s="97">
        <v>100</v>
      </c>
      <c r="D39" s="96" t="s">
        <v>122</v>
      </c>
      <c r="E39" s="104" t="s">
        <v>16</v>
      </c>
    </row>
    <row r="40" spans="1:5" s="80" customFormat="1" ht="14.25" customHeight="1" x14ac:dyDescent="0.25">
      <c r="A40" s="36">
        <v>46038</v>
      </c>
      <c r="B40" s="36"/>
      <c r="C40" s="97">
        <v>2000</v>
      </c>
      <c r="D40" s="96" t="s">
        <v>123</v>
      </c>
      <c r="E40" s="104" t="s">
        <v>16</v>
      </c>
    </row>
    <row r="41" spans="1:5" s="80" customFormat="1" ht="14.25" customHeight="1" x14ac:dyDescent="0.25">
      <c r="A41" s="36">
        <v>46038</v>
      </c>
      <c r="B41" s="36"/>
      <c r="C41" s="97">
        <v>300</v>
      </c>
      <c r="D41" s="96" t="s">
        <v>124</v>
      </c>
      <c r="E41" s="104" t="s">
        <v>16</v>
      </c>
    </row>
    <row r="42" spans="1:5" s="80" customFormat="1" ht="14.25" customHeight="1" x14ac:dyDescent="0.25">
      <c r="A42" s="36">
        <v>46039</v>
      </c>
      <c r="B42" s="36"/>
      <c r="C42" s="97">
        <v>1000</v>
      </c>
      <c r="D42" s="96" t="s">
        <v>126</v>
      </c>
      <c r="E42" s="104" t="s">
        <v>16</v>
      </c>
    </row>
    <row r="43" spans="1:5" s="80" customFormat="1" ht="14.25" customHeight="1" x14ac:dyDescent="0.25">
      <c r="A43" s="36">
        <v>46041</v>
      </c>
      <c r="B43" s="36"/>
      <c r="C43" s="97">
        <v>500</v>
      </c>
      <c r="D43" s="96" t="s">
        <v>102</v>
      </c>
      <c r="E43" s="104" t="s">
        <v>16</v>
      </c>
    </row>
    <row r="44" spans="1:5" s="80" customFormat="1" ht="14.25" customHeight="1" x14ac:dyDescent="0.25">
      <c r="A44" s="36">
        <v>46041</v>
      </c>
      <c r="B44" s="36"/>
      <c r="C44" s="97">
        <v>300</v>
      </c>
      <c r="D44" s="96" t="s">
        <v>76</v>
      </c>
      <c r="E44" s="104" t="s">
        <v>16</v>
      </c>
    </row>
    <row r="45" spans="1:5" s="80" customFormat="1" ht="14.25" customHeight="1" x14ac:dyDescent="0.25">
      <c r="A45" s="36">
        <v>46042</v>
      </c>
      <c r="B45" s="36"/>
      <c r="C45" s="97">
        <v>1500</v>
      </c>
      <c r="D45" s="96" t="s">
        <v>102</v>
      </c>
      <c r="E45" s="104" t="s">
        <v>16</v>
      </c>
    </row>
    <row r="46" spans="1:5" s="80" customFormat="1" ht="14.25" customHeight="1" x14ac:dyDescent="0.25">
      <c r="A46" s="36">
        <v>46042</v>
      </c>
      <c r="B46" s="36"/>
      <c r="C46" s="97">
        <v>500</v>
      </c>
      <c r="D46" s="96" t="s">
        <v>117</v>
      </c>
      <c r="E46" s="104" t="s">
        <v>16</v>
      </c>
    </row>
    <row r="47" spans="1:5" s="80" customFormat="1" ht="14.25" customHeight="1" x14ac:dyDescent="0.25">
      <c r="A47" s="36">
        <v>46042</v>
      </c>
      <c r="B47" s="36"/>
      <c r="C47" s="97">
        <v>300</v>
      </c>
      <c r="D47" s="96" t="s">
        <v>76</v>
      </c>
      <c r="E47" s="104" t="s">
        <v>16</v>
      </c>
    </row>
    <row r="48" spans="1:5" s="80" customFormat="1" ht="14.25" customHeight="1" x14ac:dyDescent="0.25">
      <c r="A48" s="36">
        <v>46042</v>
      </c>
      <c r="B48" s="36"/>
      <c r="C48" s="97">
        <v>500</v>
      </c>
      <c r="D48" s="96" t="s">
        <v>77</v>
      </c>
      <c r="E48" s="104" t="s">
        <v>16</v>
      </c>
    </row>
    <row r="49" spans="1:5" s="80" customFormat="1" ht="14.25" customHeight="1" x14ac:dyDescent="0.25">
      <c r="A49" s="36">
        <v>46042</v>
      </c>
      <c r="B49" s="36"/>
      <c r="C49" s="97">
        <v>200</v>
      </c>
      <c r="D49" s="96" t="s">
        <v>130</v>
      </c>
      <c r="E49" s="104" t="s">
        <v>16</v>
      </c>
    </row>
    <row r="50" spans="1:5" s="80" customFormat="1" ht="14.25" customHeight="1" x14ac:dyDescent="0.25">
      <c r="A50" s="36">
        <v>46042</v>
      </c>
      <c r="B50" s="36"/>
      <c r="C50" s="97">
        <v>2500</v>
      </c>
      <c r="D50" s="96" t="s">
        <v>131</v>
      </c>
      <c r="E50" s="104" t="s">
        <v>16</v>
      </c>
    </row>
    <row r="51" spans="1:5" s="80" customFormat="1" ht="14.25" customHeight="1" x14ac:dyDescent="0.25">
      <c r="A51" s="36">
        <v>46042</v>
      </c>
      <c r="B51" s="36"/>
      <c r="C51" s="97">
        <v>2000</v>
      </c>
      <c r="D51" s="96" t="s">
        <v>112</v>
      </c>
      <c r="E51" s="104" t="s">
        <v>16</v>
      </c>
    </row>
    <row r="52" spans="1:5" s="80" customFormat="1" ht="14.25" customHeight="1" x14ac:dyDescent="0.25">
      <c r="A52" s="36">
        <v>46042</v>
      </c>
      <c r="B52" s="36"/>
      <c r="C52" s="97">
        <v>250</v>
      </c>
      <c r="D52" s="96" t="s">
        <v>76</v>
      </c>
      <c r="E52" s="104" t="s">
        <v>16</v>
      </c>
    </row>
    <row r="53" spans="1:5" s="80" customFormat="1" ht="14.25" customHeight="1" x14ac:dyDescent="0.25">
      <c r="A53" s="36">
        <v>46043</v>
      </c>
      <c r="B53" s="36"/>
      <c r="C53" s="97">
        <v>300</v>
      </c>
      <c r="D53" s="96" t="s">
        <v>77</v>
      </c>
      <c r="E53" s="104" t="s">
        <v>16</v>
      </c>
    </row>
    <row r="54" spans="1:5" s="80" customFormat="1" ht="14.25" customHeight="1" x14ac:dyDescent="0.25">
      <c r="A54" s="36">
        <v>46043</v>
      </c>
      <c r="B54" s="36"/>
      <c r="C54" s="97">
        <v>3000</v>
      </c>
      <c r="D54" s="96" t="s">
        <v>136</v>
      </c>
      <c r="E54" s="104" t="s">
        <v>16</v>
      </c>
    </row>
    <row r="55" spans="1:5" s="80" customFormat="1" ht="14.25" customHeight="1" x14ac:dyDescent="0.25">
      <c r="A55" s="36">
        <v>46043</v>
      </c>
      <c r="B55" s="36"/>
      <c r="C55" s="97">
        <v>3000</v>
      </c>
      <c r="D55" s="96" t="s">
        <v>136</v>
      </c>
      <c r="E55" s="104" t="s">
        <v>16</v>
      </c>
    </row>
    <row r="56" spans="1:5" s="80" customFormat="1" ht="14.25" customHeight="1" x14ac:dyDescent="0.25">
      <c r="A56" s="36">
        <v>46043</v>
      </c>
      <c r="B56" s="36"/>
      <c r="C56" s="97">
        <v>350</v>
      </c>
      <c r="D56" s="96" t="s">
        <v>76</v>
      </c>
      <c r="E56" s="104" t="s">
        <v>16</v>
      </c>
    </row>
    <row r="57" spans="1:5" s="80" customFormat="1" ht="14.25" customHeight="1" x14ac:dyDescent="0.25">
      <c r="A57" s="36">
        <v>46043</v>
      </c>
      <c r="B57" s="36"/>
      <c r="C57" s="97">
        <v>500</v>
      </c>
      <c r="D57" s="96" t="s">
        <v>137</v>
      </c>
      <c r="E57" s="104" t="s">
        <v>16</v>
      </c>
    </row>
    <row r="58" spans="1:5" s="80" customFormat="1" ht="14.25" customHeight="1" x14ac:dyDescent="0.25">
      <c r="A58" s="36">
        <v>46044</v>
      </c>
      <c r="B58" s="36"/>
      <c r="C58" s="97">
        <v>200</v>
      </c>
      <c r="D58" s="96" t="s">
        <v>182</v>
      </c>
      <c r="E58" s="104" t="s">
        <v>16</v>
      </c>
    </row>
    <row r="59" spans="1:5" s="80" customFormat="1" ht="14.25" customHeight="1" x14ac:dyDescent="0.25">
      <c r="A59" s="36">
        <v>46044</v>
      </c>
      <c r="B59" s="36"/>
      <c r="C59" s="97">
        <v>100</v>
      </c>
      <c r="D59" s="96" t="s">
        <v>183</v>
      </c>
      <c r="E59" s="104" t="s">
        <v>16</v>
      </c>
    </row>
    <row r="60" spans="1:5" s="80" customFormat="1" ht="14.25" customHeight="1" x14ac:dyDescent="0.25">
      <c r="A60" s="36">
        <v>46044</v>
      </c>
      <c r="B60" s="36"/>
      <c r="C60" s="97">
        <v>300</v>
      </c>
      <c r="D60" s="96" t="s">
        <v>77</v>
      </c>
      <c r="E60" s="104" t="s">
        <v>16</v>
      </c>
    </row>
    <row r="61" spans="1:5" s="80" customFormat="1" ht="14.25" customHeight="1" x14ac:dyDescent="0.25">
      <c r="A61" s="36">
        <v>46044</v>
      </c>
      <c r="B61" s="36"/>
      <c r="C61" s="97">
        <v>1200</v>
      </c>
      <c r="D61" s="96" t="s">
        <v>184</v>
      </c>
      <c r="E61" s="104" t="s">
        <v>16</v>
      </c>
    </row>
    <row r="62" spans="1:5" s="80" customFormat="1" ht="14.25" customHeight="1" x14ac:dyDescent="0.25">
      <c r="A62" s="36">
        <v>46044</v>
      </c>
      <c r="B62" s="36"/>
      <c r="C62" s="97">
        <v>200</v>
      </c>
      <c r="D62" s="96" t="s">
        <v>76</v>
      </c>
      <c r="E62" s="104" t="s">
        <v>16</v>
      </c>
    </row>
    <row r="63" spans="1:5" s="80" customFormat="1" ht="14.25" customHeight="1" x14ac:dyDescent="0.25">
      <c r="A63" s="36">
        <v>46044</v>
      </c>
      <c r="B63" s="36"/>
      <c r="C63" s="97">
        <v>1000</v>
      </c>
      <c r="D63" s="96" t="s">
        <v>185</v>
      </c>
      <c r="E63" s="104" t="s">
        <v>16</v>
      </c>
    </row>
    <row r="64" spans="1:5" s="80" customFormat="1" ht="14.25" customHeight="1" x14ac:dyDescent="0.25">
      <c r="A64" s="36">
        <v>46045</v>
      </c>
      <c r="B64" s="36"/>
      <c r="C64" s="97">
        <v>300</v>
      </c>
      <c r="D64" s="96" t="s">
        <v>76</v>
      </c>
      <c r="E64" s="104" t="s">
        <v>16</v>
      </c>
    </row>
    <row r="65" spans="1:5" s="80" customFormat="1" ht="14.25" customHeight="1" x14ac:dyDescent="0.25">
      <c r="A65" s="36">
        <v>46045</v>
      </c>
      <c r="B65" s="36"/>
      <c r="C65" s="97">
        <v>300</v>
      </c>
      <c r="D65" s="96" t="s">
        <v>77</v>
      </c>
      <c r="E65" s="104" t="s">
        <v>16</v>
      </c>
    </row>
    <row r="66" spans="1:5" s="80" customFormat="1" ht="14.25" customHeight="1" x14ac:dyDescent="0.25">
      <c r="A66" s="36">
        <v>46045</v>
      </c>
      <c r="B66" s="36"/>
      <c r="C66" s="97">
        <v>700</v>
      </c>
      <c r="D66" s="96" t="s">
        <v>122</v>
      </c>
      <c r="E66" s="104" t="s">
        <v>16</v>
      </c>
    </row>
    <row r="67" spans="1:5" s="80" customFormat="1" ht="14.25" customHeight="1" x14ac:dyDescent="0.25">
      <c r="A67" s="36">
        <v>46045</v>
      </c>
      <c r="B67" s="36"/>
      <c r="C67" s="97">
        <v>500</v>
      </c>
      <c r="D67" s="96" t="s">
        <v>70</v>
      </c>
      <c r="E67" s="104" t="s">
        <v>16</v>
      </c>
    </row>
    <row r="68" spans="1:5" s="80" customFormat="1" ht="14.25" customHeight="1" x14ac:dyDescent="0.25">
      <c r="A68" s="36">
        <v>46045</v>
      </c>
      <c r="B68" s="36"/>
      <c r="C68" s="97">
        <v>2000</v>
      </c>
      <c r="D68" s="96" t="s">
        <v>137</v>
      </c>
      <c r="E68" s="104" t="s">
        <v>16</v>
      </c>
    </row>
    <row r="69" spans="1:5" s="80" customFormat="1" ht="14.25" customHeight="1" x14ac:dyDescent="0.25">
      <c r="A69" s="36">
        <v>46045</v>
      </c>
      <c r="B69" s="36"/>
      <c r="C69" s="97">
        <v>600</v>
      </c>
      <c r="D69" s="96" t="s">
        <v>189</v>
      </c>
      <c r="E69" s="104" t="s">
        <v>16</v>
      </c>
    </row>
    <row r="70" spans="1:5" s="80" customFormat="1" ht="14.25" customHeight="1" x14ac:dyDescent="0.25">
      <c r="A70" s="36">
        <v>46046</v>
      </c>
      <c r="B70" s="36"/>
      <c r="C70" s="97">
        <v>600</v>
      </c>
      <c r="D70" s="96" t="s">
        <v>190</v>
      </c>
      <c r="E70" s="104" t="s">
        <v>16</v>
      </c>
    </row>
    <row r="71" spans="1:5" s="80" customFormat="1" ht="14.25" customHeight="1" x14ac:dyDescent="0.25">
      <c r="A71" s="36">
        <v>46046</v>
      </c>
      <c r="B71" s="36"/>
      <c r="C71" s="97">
        <v>3000</v>
      </c>
      <c r="D71" s="96" t="s">
        <v>191</v>
      </c>
      <c r="E71" s="104" t="s">
        <v>16</v>
      </c>
    </row>
    <row r="72" spans="1:5" s="80" customFormat="1" ht="14.25" customHeight="1" x14ac:dyDescent="0.25">
      <c r="A72" s="36">
        <v>46048</v>
      </c>
      <c r="B72" s="36"/>
      <c r="C72" s="97">
        <v>300</v>
      </c>
      <c r="D72" s="96" t="s">
        <v>76</v>
      </c>
      <c r="E72" s="104" t="s">
        <v>16</v>
      </c>
    </row>
    <row r="73" spans="1:5" s="80" customFormat="1" ht="14.25" customHeight="1" x14ac:dyDescent="0.25">
      <c r="A73" s="36">
        <v>46048</v>
      </c>
      <c r="B73" s="36"/>
      <c r="C73" s="97">
        <v>3000</v>
      </c>
      <c r="D73" s="96" t="s">
        <v>194</v>
      </c>
      <c r="E73" s="104" t="s">
        <v>16</v>
      </c>
    </row>
    <row r="74" spans="1:5" s="80" customFormat="1" ht="14.25" customHeight="1" x14ac:dyDescent="0.25">
      <c r="A74" s="36">
        <v>46049</v>
      </c>
      <c r="B74" s="36"/>
      <c r="C74" s="97">
        <v>500</v>
      </c>
      <c r="D74" s="96" t="s">
        <v>189</v>
      </c>
      <c r="E74" s="104" t="s">
        <v>16</v>
      </c>
    </row>
    <row r="75" spans="1:5" s="80" customFormat="1" ht="14.25" customHeight="1" x14ac:dyDescent="0.25">
      <c r="A75" s="36">
        <v>46049</v>
      </c>
      <c r="B75" s="36"/>
      <c r="C75" s="97">
        <v>1000</v>
      </c>
      <c r="D75" s="96" t="s">
        <v>77</v>
      </c>
      <c r="E75" s="104" t="s">
        <v>16</v>
      </c>
    </row>
    <row r="76" spans="1:5" s="80" customFormat="1" ht="14.25" customHeight="1" x14ac:dyDescent="0.25">
      <c r="A76" s="36">
        <v>46049</v>
      </c>
      <c r="B76" s="36"/>
      <c r="C76" s="97">
        <v>1700</v>
      </c>
      <c r="D76" s="96" t="s">
        <v>112</v>
      </c>
      <c r="E76" s="104" t="s">
        <v>16</v>
      </c>
    </row>
    <row r="77" spans="1:5" s="80" customFormat="1" ht="14.25" customHeight="1" x14ac:dyDescent="0.25">
      <c r="A77" s="36">
        <v>46049</v>
      </c>
      <c r="B77" s="36"/>
      <c r="C77" s="97">
        <v>300</v>
      </c>
      <c r="D77" s="96" t="s">
        <v>184</v>
      </c>
      <c r="E77" s="104" t="s">
        <v>16</v>
      </c>
    </row>
    <row r="78" spans="1:5" s="80" customFormat="1" ht="14.25" customHeight="1" x14ac:dyDescent="0.25">
      <c r="A78" s="36">
        <v>46049</v>
      </c>
      <c r="B78" s="36"/>
      <c r="C78" s="97">
        <v>1000</v>
      </c>
      <c r="D78" s="96" t="s">
        <v>137</v>
      </c>
      <c r="E78" s="104" t="s">
        <v>16</v>
      </c>
    </row>
    <row r="79" spans="1:5" s="80" customFormat="1" ht="14.25" customHeight="1" x14ac:dyDescent="0.25">
      <c r="A79" s="36">
        <v>46049</v>
      </c>
      <c r="B79" s="36"/>
      <c r="C79" s="97">
        <v>200</v>
      </c>
      <c r="D79" s="96" t="s">
        <v>76</v>
      </c>
      <c r="E79" s="104" t="s">
        <v>16</v>
      </c>
    </row>
    <row r="80" spans="1:5" s="80" customFormat="1" ht="14.25" customHeight="1" x14ac:dyDescent="0.25">
      <c r="A80" s="36">
        <v>46050</v>
      </c>
      <c r="B80" s="36"/>
      <c r="C80" s="97">
        <v>1000</v>
      </c>
      <c r="D80" s="96" t="s">
        <v>65</v>
      </c>
      <c r="E80" s="104" t="s">
        <v>16</v>
      </c>
    </row>
    <row r="81" spans="1:5" s="80" customFormat="1" ht="14.25" customHeight="1" x14ac:dyDescent="0.25">
      <c r="A81" s="36">
        <v>46050</v>
      </c>
      <c r="B81" s="36"/>
      <c r="C81" s="97">
        <v>1200</v>
      </c>
      <c r="D81" s="96" t="s">
        <v>102</v>
      </c>
      <c r="E81" s="104" t="s">
        <v>16</v>
      </c>
    </row>
    <row r="82" spans="1:5" s="80" customFormat="1" ht="14.25" customHeight="1" x14ac:dyDescent="0.25">
      <c r="A82" s="36">
        <v>46050</v>
      </c>
      <c r="B82" s="36"/>
      <c r="C82" s="97">
        <v>700</v>
      </c>
      <c r="D82" s="96" t="s">
        <v>77</v>
      </c>
      <c r="E82" s="104" t="s">
        <v>16</v>
      </c>
    </row>
    <row r="83" spans="1:5" s="80" customFormat="1" ht="14.25" customHeight="1" x14ac:dyDescent="0.25">
      <c r="A83" s="36">
        <v>46050</v>
      </c>
      <c r="B83" s="36"/>
      <c r="C83" s="97">
        <v>2000</v>
      </c>
      <c r="D83" s="96" t="s">
        <v>196</v>
      </c>
      <c r="E83" s="104" t="s">
        <v>16</v>
      </c>
    </row>
    <row r="84" spans="1:5" s="80" customFormat="1" ht="14.25" customHeight="1" x14ac:dyDescent="0.25">
      <c r="A84" s="36">
        <v>46051</v>
      </c>
      <c r="B84" s="36"/>
      <c r="C84" s="97">
        <v>200</v>
      </c>
      <c r="D84" s="96" t="s">
        <v>76</v>
      </c>
      <c r="E84" s="104" t="s">
        <v>16</v>
      </c>
    </row>
    <row r="85" spans="1:5" s="80" customFormat="1" ht="14.25" customHeight="1" x14ac:dyDescent="0.25">
      <c r="A85" s="36">
        <v>46051</v>
      </c>
      <c r="B85" s="36"/>
      <c r="C85" s="97">
        <v>300</v>
      </c>
      <c r="D85" s="96" t="s">
        <v>102</v>
      </c>
      <c r="E85" s="104" t="s">
        <v>16</v>
      </c>
    </row>
    <row r="86" spans="1:5" s="80" customFormat="1" ht="14.25" customHeight="1" x14ac:dyDescent="0.25">
      <c r="A86" s="36">
        <v>46051</v>
      </c>
      <c r="B86" s="36"/>
      <c r="C86" s="97">
        <v>700</v>
      </c>
      <c r="D86" s="96" t="s">
        <v>77</v>
      </c>
      <c r="E86" s="104" t="s">
        <v>16</v>
      </c>
    </row>
    <row r="87" spans="1:5" s="80" customFormat="1" ht="14.25" customHeight="1" x14ac:dyDescent="0.25">
      <c r="A87" s="36">
        <v>46051</v>
      </c>
      <c r="B87" s="36"/>
      <c r="C87" s="97">
        <v>200</v>
      </c>
      <c r="D87" s="96" t="s">
        <v>102</v>
      </c>
      <c r="E87" s="104" t="s">
        <v>16</v>
      </c>
    </row>
    <row r="88" spans="1:5" s="80" customFormat="1" ht="14.25" customHeight="1" x14ac:dyDescent="0.25">
      <c r="A88" s="36">
        <v>46051</v>
      </c>
      <c r="B88" s="36"/>
      <c r="C88" s="97">
        <v>2000</v>
      </c>
      <c r="D88" s="96" t="s">
        <v>78</v>
      </c>
      <c r="E88" s="104" t="s">
        <v>16</v>
      </c>
    </row>
    <row r="89" spans="1:5" s="80" customFormat="1" ht="14.25" customHeight="1" x14ac:dyDescent="0.25">
      <c r="A89" s="36">
        <v>46051</v>
      </c>
      <c r="B89" s="36"/>
      <c r="C89" s="97">
        <v>350</v>
      </c>
      <c r="D89" s="96" t="s">
        <v>122</v>
      </c>
      <c r="E89" s="104" t="s">
        <v>16</v>
      </c>
    </row>
    <row r="90" spans="1:5" s="80" customFormat="1" ht="14.25" customHeight="1" x14ac:dyDescent="0.25">
      <c r="A90" s="36">
        <v>46051</v>
      </c>
      <c r="B90" s="36"/>
      <c r="C90" s="97">
        <v>500</v>
      </c>
      <c r="D90" s="96" t="s">
        <v>103</v>
      </c>
      <c r="E90" s="104" t="s">
        <v>16</v>
      </c>
    </row>
    <row r="91" spans="1:5" s="80" customFormat="1" ht="14.25" customHeight="1" x14ac:dyDescent="0.25">
      <c r="A91" s="36">
        <v>46051</v>
      </c>
      <c r="B91" s="36"/>
      <c r="C91" s="97">
        <v>200</v>
      </c>
      <c r="D91" s="96" t="s">
        <v>76</v>
      </c>
      <c r="E91" s="104" t="s">
        <v>16</v>
      </c>
    </row>
    <row r="92" spans="1:5" s="80" customFormat="1" ht="14.25" customHeight="1" x14ac:dyDescent="0.25">
      <c r="A92" s="36">
        <v>46052</v>
      </c>
      <c r="B92" s="36"/>
      <c r="C92" s="97">
        <v>1000</v>
      </c>
      <c r="D92" s="96" t="s">
        <v>200</v>
      </c>
      <c r="E92" s="104" t="s">
        <v>16</v>
      </c>
    </row>
    <row r="93" spans="1:5" s="80" customFormat="1" ht="14.25" customHeight="1" x14ac:dyDescent="0.25">
      <c r="A93" s="36">
        <v>46052</v>
      </c>
      <c r="B93" s="36"/>
      <c r="C93" s="97">
        <v>2500</v>
      </c>
      <c r="D93" s="96" t="s">
        <v>112</v>
      </c>
      <c r="E93" s="104" t="s">
        <v>16</v>
      </c>
    </row>
    <row r="94" spans="1:5" s="80" customFormat="1" ht="14.25" customHeight="1" x14ac:dyDescent="0.25">
      <c r="A94" s="36">
        <v>46052</v>
      </c>
      <c r="B94" s="36"/>
      <c r="C94" s="97">
        <v>300</v>
      </c>
      <c r="D94" s="96" t="s">
        <v>76</v>
      </c>
      <c r="E94" s="104" t="s">
        <v>16</v>
      </c>
    </row>
    <row r="95" spans="1:5" s="80" customFormat="1" ht="14.25" customHeight="1" x14ac:dyDescent="0.25">
      <c r="A95" s="36">
        <v>46052</v>
      </c>
      <c r="B95" s="36"/>
      <c r="C95" s="97">
        <v>1000</v>
      </c>
      <c r="D95" s="96" t="s">
        <v>201</v>
      </c>
      <c r="E95" s="104" t="s">
        <v>16</v>
      </c>
    </row>
    <row r="96" spans="1:5" s="80" customFormat="1" ht="14.25" customHeight="1" x14ac:dyDescent="0.25">
      <c r="A96" s="36">
        <v>46052</v>
      </c>
      <c r="B96" s="36"/>
      <c r="C96" s="97">
        <v>500</v>
      </c>
      <c r="D96" s="96" t="s">
        <v>202</v>
      </c>
      <c r="E96" s="104" t="s">
        <v>16</v>
      </c>
    </row>
    <row r="97" spans="1:5" s="80" customFormat="1" ht="14.25" customHeight="1" x14ac:dyDescent="0.25">
      <c r="A97" s="36">
        <v>46052</v>
      </c>
      <c r="B97" s="36"/>
      <c r="C97" s="97">
        <v>1000</v>
      </c>
      <c r="D97" s="96" t="s">
        <v>203</v>
      </c>
      <c r="E97" s="104" t="s">
        <v>16</v>
      </c>
    </row>
    <row r="98" spans="1:5" s="80" customFormat="1" ht="14.25" customHeight="1" x14ac:dyDescent="0.25">
      <c r="A98" s="36">
        <v>46052</v>
      </c>
      <c r="B98" s="36"/>
      <c r="C98" s="97">
        <v>199</v>
      </c>
      <c r="D98" s="96" t="s">
        <v>204</v>
      </c>
      <c r="E98" s="104" t="s">
        <v>16</v>
      </c>
    </row>
    <row r="99" spans="1:5" s="80" customFormat="1" ht="14.25" customHeight="1" x14ac:dyDescent="0.25">
      <c r="A99" s="36">
        <v>46053</v>
      </c>
      <c r="B99" s="36"/>
      <c r="C99" s="97">
        <v>500</v>
      </c>
      <c r="D99" s="96" t="s">
        <v>77</v>
      </c>
      <c r="E99" s="104" t="s">
        <v>16</v>
      </c>
    </row>
    <row r="100" spans="1:5" s="80" customFormat="1" ht="14.25" customHeight="1" x14ac:dyDescent="0.25">
      <c r="A100" s="36"/>
      <c r="B100" s="36"/>
      <c r="C100" s="97"/>
      <c r="D100" s="96"/>
      <c r="E100" s="104" t="s">
        <v>16</v>
      </c>
    </row>
    <row r="101" spans="1:5" s="164" customFormat="1" ht="14.25" customHeight="1" x14ac:dyDescent="0.25">
      <c r="A101" s="160"/>
      <c r="B101" s="165" t="s">
        <v>56</v>
      </c>
      <c r="C101" s="161"/>
      <c r="D101" s="162"/>
      <c r="E101" s="163"/>
    </row>
    <row r="102" spans="1:5" s="80" customFormat="1" ht="14.25" customHeight="1" x14ac:dyDescent="0.25">
      <c r="A102" s="36">
        <v>46031</v>
      </c>
      <c r="B102" s="36"/>
      <c r="C102" s="97">
        <v>500</v>
      </c>
      <c r="D102" s="96" t="s">
        <v>88</v>
      </c>
      <c r="E102" s="104" t="s">
        <v>16</v>
      </c>
    </row>
    <row r="103" spans="1:5" s="80" customFormat="1" ht="14.25" customHeight="1" x14ac:dyDescent="0.25">
      <c r="A103" s="36">
        <v>46338</v>
      </c>
      <c r="B103" s="36"/>
      <c r="C103" s="97">
        <v>300</v>
      </c>
      <c r="D103" s="96" t="s">
        <v>97</v>
      </c>
      <c r="E103" s="104" t="s">
        <v>16</v>
      </c>
    </row>
    <row r="104" spans="1:5" s="80" customFormat="1" ht="14.25" customHeight="1" x14ac:dyDescent="0.25">
      <c r="A104" s="36">
        <v>46037</v>
      </c>
      <c r="B104" s="36"/>
      <c r="C104" s="97">
        <v>500</v>
      </c>
      <c r="D104" s="96" t="s">
        <v>115</v>
      </c>
      <c r="E104" s="104" t="s">
        <v>16</v>
      </c>
    </row>
    <row r="105" spans="1:5" s="80" customFormat="1" ht="14.25" customHeight="1" x14ac:dyDescent="0.25">
      <c r="A105" s="36">
        <v>46042</v>
      </c>
      <c r="B105" s="36"/>
      <c r="C105" s="97">
        <v>1500</v>
      </c>
      <c r="D105" s="96" t="s">
        <v>132</v>
      </c>
      <c r="E105" s="104" t="s">
        <v>16</v>
      </c>
    </row>
    <row r="106" spans="1:5" s="80" customFormat="1" ht="14.25" customHeight="1" x14ac:dyDescent="0.25">
      <c r="A106" s="36">
        <v>46044</v>
      </c>
      <c r="B106" s="36"/>
      <c r="C106" s="97">
        <v>400</v>
      </c>
      <c r="D106" s="96" t="s">
        <v>181</v>
      </c>
      <c r="E106" s="104" t="s">
        <v>16</v>
      </c>
    </row>
    <row r="107" spans="1:5" s="80" customFormat="1" ht="14.25" customHeight="1" x14ac:dyDescent="0.25">
      <c r="A107" s="36">
        <v>46044</v>
      </c>
      <c r="B107" s="36"/>
      <c r="C107" s="97">
        <v>2500</v>
      </c>
      <c r="D107" s="96" t="s">
        <v>75</v>
      </c>
      <c r="E107" s="104" t="s">
        <v>16</v>
      </c>
    </row>
    <row r="108" spans="1:5" s="80" customFormat="1" ht="14.25" customHeight="1" x14ac:dyDescent="0.25">
      <c r="A108" s="36">
        <v>46045</v>
      </c>
      <c r="B108" s="36"/>
      <c r="C108" s="97">
        <v>400</v>
      </c>
      <c r="D108" s="96" t="s">
        <v>188</v>
      </c>
      <c r="E108" s="104" t="s">
        <v>16</v>
      </c>
    </row>
    <row r="109" spans="1:5" s="80" customFormat="1" ht="14.25" customHeight="1" x14ac:dyDescent="0.25">
      <c r="A109" s="36">
        <v>46050</v>
      </c>
      <c r="B109" s="36"/>
      <c r="C109" s="97">
        <v>300</v>
      </c>
      <c r="D109" s="96" t="s">
        <v>181</v>
      </c>
      <c r="E109" s="104" t="s">
        <v>16</v>
      </c>
    </row>
    <row r="110" spans="1:5" s="80" customFormat="1" ht="14.25" customHeight="1" x14ac:dyDescent="0.25">
      <c r="A110" s="36">
        <v>46053</v>
      </c>
      <c r="B110" s="36"/>
      <c r="C110" s="97">
        <v>400</v>
      </c>
      <c r="D110" s="96" t="s">
        <v>181</v>
      </c>
      <c r="E110" s="104" t="s">
        <v>16</v>
      </c>
    </row>
    <row r="111" spans="1:5" s="80" customFormat="1" ht="14.25" customHeight="1" x14ac:dyDescent="0.25">
      <c r="A111" s="36"/>
      <c r="B111" s="36"/>
      <c r="C111" s="97"/>
      <c r="D111" s="96"/>
      <c r="E111" s="104" t="s">
        <v>16</v>
      </c>
    </row>
    <row r="112" spans="1:5" ht="30" customHeight="1" x14ac:dyDescent="0.25">
      <c r="A112" s="180" t="s">
        <v>29</v>
      </c>
      <c r="B112" s="181"/>
      <c r="C112" s="72">
        <f>SUM(C10:C111)</f>
        <v>89049</v>
      </c>
      <c r="D112" s="15"/>
      <c r="E112" s="50"/>
    </row>
    <row r="118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A112:B112"/>
    <mergeCell ref="D6:E6"/>
    <mergeCell ref="B4:E4"/>
    <mergeCell ref="B1:E1"/>
    <mergeCell ref="B2:E2"/>
    <mergeCell ref="B5:E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E23"/>
  <sheetViews>
    <sheetView showGridLines="0" workbookViewId="0">
      <selection activeCell="D14" sqref="D14"/>
    </sheetView>
  </sheetViews>
  <sheetFormatPr defaultColWidth="11.42578125" defaultRowHeight="15" x14ac:dyDescent="0.25"/>
  <cols>
    <col min="1" max="1" width="20.7109375" customWidth="1"/>
    <col min="2" max="2" width="33" customWidth="1"/>
    <col min="3" max="3" width="15.7109375" style="22" customWidth="1"/>
    <col min="4" max="4" width="33.5703125" bestFit="1" customWidth="1"/>
    <col min="5" max="5" width="34.7109375" bestFit="1" customWidth="1"/>
    <col min="6" max="253" width="8.85546875" customWidth="1"/>
  </cols>
  <sheetData>
    <row r="1" spans="1:5" ht="18.75" x14ac:dyDescent="0.3">
      <c r="B1" s="177" t="s">
        <v>0</v>
      </c>
      <c r="C1" s="177"/>
      <c r="D1" s="177"/>
      <c r="E1" s="177"/>
    </row>
    <row r="2" spans="1:5" ht="18.75" x14ac:dyDescent="0.3">
      <c r="B2" s="177" t="s">
        <v>28</v>
      </c>
      <c r="C2" s="177"/>
      <c r="D2" s="177"/>
      <c r="E2" s="177"/>
    </row>
    <row r="3" spans="1:5" ht="18" customHeight="1" x14ac:dyDescent="0.3">
      <c r="C3" s="21"/>
      <c r="D3" s="5"/>
      <c r="E3" s="5"/>
    </row>
    <row r="4" spans="1:5" ht="18.75" x14ac:dyDescent="0.25">
      <c r="B4" s="178" t="s">
        <v>39</v>
      </c>
      <c r="C4" s="178"/>
      <c r="D4" s="178"/>
      <c r="E4" s="178"/>
    </row>
    <row r="5" spans="1:5" ht="18.75" x14ac:dyDescent="0.25">
      <c r="B5" s="178" t="s">
        <v>92</v>
      </c>
      <c r="C5" s="178"/>
      <c r="D5" s="178"/>
      <c r="E5" s="178"/>
    </row>
    <row r="6" spans="1:5" ht="18.75" x14ac:dyDescent="0.3">
      <c r="C6" s="179"/>
      <c r="D6" s="179"/>
      <c r="E6" s="65"/>
    </row>
    <row r="8" spans="1:5" s="27" customFormat="1" x14ac:dyDescent="0.25">
      <c r="A8" s="23" t="s">
        <v>13</v>
      </c>
      <c r="B8" s="24" t="s">
        <v>15</v>
      </c>
      <c r="C8" s="25" t="s">
        <v>10</v>
      </c>
      <c r="D8" s="24" t="s">
        <v>30</v>
      </c>
      <c r="E8" s="26" t="s">
        <v>17</v>
      </c>
    </row>
    <row r="9" spans="1:5" s="27" customFormat="1" x14ac:dyDescent="0.25">
      <c r="A9" s="36">
        <v>46038</v>
      </c>
      <c r="B9" s="95" t="s">
        <v>125</v>
      </c>
      <c r="C9" s="58">
        <v>250</v>
      </c>
      <c r="D9" s="34"/>
      <c r="E9" s="104" t="s">
        <v>16</v>
      </c>
    </row>
    <row r="10" spans="1:5" s="80" customFormat="1" x14ac:dyDescent="0.25">
      <c r="A10" s="36">
        <v>46043</v>
      </c>
      <c r="B10" s="36" t="s">
        <v>125</v>
      </c>
      <c r="C10" s="58">
        <v>200</v>
      </c>
      <c r="D10" s="34"/>
      <c r="E10" s="37" t="s">
        <v>16</v>
      </c>
    </row>
    <row r="11" spans="1:5" s="80" customFormat="1" x14ac:dyDescent="0.25">
      <c r="A11" s="36">
        <v>46045</v>
      </c>
      <c r="B11" s="36" t="s">
        <v>75</v>
      </c>
      <c r="C11" s="58">
        <v>600</v>
      </c>
      <c r="D11" s="34"/>
      <c r="E11" s="104" t="s">
        <v>16</v>
      </c>
    </row>
    <row r="12" spans="1:5" s="80" customFormat="1" x14ac:dyDescent="0.25">
      <c r="A12" s="36">
        <v>46049</v>
      </c>
      <c r="B12" s="36" t="s">
        <v>195</v>
      </c>
      <c r="C12" s="58">
        <v>1000</v>
      </c>
      <c r="D12" s="34"/>
      <c r="E12" s="104" t="s">
        <v>16</v>
      </c>
    </row>
    <row r="13" spans="1:5" s="80" customFormat="1" x14ac:dyDescent="0.25">
      <c r="A13" s="36">
        <v>46052</v>
      </c>
      <c r="B13" s="36" t="s">
        <v>195</v>
      </c>
      <c r="C13" s="58">
        <v>1000</v>
      </c>
      <c r="D13" s="34"/>
      <c r="E13" s="104" t="s">
        <v>16</v>
      </c>
    </row>
    <row r="14" spans="1:5" s="80" customFormat="1" x14ac:dyDescent="0.25">
      <c r="A14" s="36">
        <v>46053</v>
      </c>
      <c r="B14" s="36" t="s">
        <v>195</v>
      </c>
      <c r="C14" s="58">
        <v>2000</v>
      </c>
      <c r="D14" s="34"/>
      <c r="E14" s="37" t="s">
        <v>16</v>
      </c>
    </row>
    <row r="15" spans="1:5" s="80" customFormat="1" x14ac:dyDescent="0.25">
      <c r="A15" s="36"/>
      <c r="B15" s="36"/>
      <c r="C15" s="58"/>
      <c r="D15" s="34"/>
      <c r="E15" s="37" t="s">
        <v>16</v>
      </c>
    </row>
    <row r="16" spans="1:5" ht="30" customHeight="1" x14ac:dyDescent="0.25">
      <c r="A16" s="182" t="s">
        <v>29</v>
      </c>
      <c r="B16" s="183"/>
      <c r="C16" s="68">
        <f>SUM(C9:C15)</f>
        <v>5050</v>
      </c>
      <c r="D16" s="69"/>
      <c r="E16" s="35"/>
    </row>
    <row r="18" spans="3:3" x14ac:dyDescent="0.25">
      <c r="C18" s="44"/>
    </row>
    <row r="23" spans="3:3" ht="15" customHeight="1" x14ac:dyDescent="0.25"/>
  </sheetData>
  <sheetProtection formatCells="0" formatColumns="0" formatRows="0" insertColumns="0" insertRows="0" insertHyperlinks="0" deleteColumns="0" deleteRows="0" sort="0" autoFilter="0" pivotTables="0"/>
  <mergeCells count="6">
    <mergeCell ref="B2:E2"/>
    <mergeCell ref="B1:E1"/>
    <mergeCell ref="C6:D6"/>
    <mergeCell ref="A16:B16"/>
    <mergeCell ref="B5:E5"/>
    <mergeCell ref="B4:E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E115"/>
  <sheetViews>
    <sheetView showGridLines="0" workbookViewId="0">
      <selection activeCell="C110" sqref="C110"/>
    </sheetView>
  </sheetViews>
  <sheetFormatPr defaultColWidth="11.42578125" defaultRowHeight="15" x14ac:dyDescent="0.25"/>
  <cols>
    <col min="1" max="2" width="20.7109375" customWidth="1"/>
    <col min="3" max="3" width="62.7109375" customWidth="1"/>
    <col min="4" max="4" width="57.140625" customWidth="1"/>
    <col min="5" max="255" width="8.85546875" customWidth="1"/>
  </cols>
  <sheetData>
    <row r="1" spans="1:5" ht="18.75" x14ac:dyDescent="0.3">
      <c r="B1" s="177" t="s">
        <v>0</v>
      </c>
      <c r="C1" s="177"/>
      <c r="D1" s="177"/>
      <c r="E1" s="177"/>
    </row>
    <row r="2" spans="1:5" ht="18.75" x14ac:dyDescent="0.3">
      <c r="B2" s="177" t="s">
        <v>28</v>
      </c>
      <c r="C2" s="177"/>
      <c r="D2" s="184"/>
      <c r="E2" s="184"/>
    </row>
    <row r="3" spans="1:5" ht="18" customHeight="1" x14ac:dyDescent="0.3">
      <c r="C3" s="5"/>
    </row>
    <row r="4" spans="1:5" ht="18.75" x14ac:dyDescent="0.25">
      <c r="B4" s="178" t="s">
        <v>31</v>
      </c>
      <c r="C4" s="178"/>
    </row>
    <row r="5" spans="1:5" ht="18.75" x14ac:dyDescent="0.25">
      <c r="B5" s="178" t="s">
        <v>92</v>
      </c>
      <c r="C5" s="178"/>
    </row>
    <row r="6" spans="1:5" ht="18.75" x14ac:dyDescent="0.3">
      <c r="C6" s="98"/>
      <c r="D6" s="6"/>
    </row>
    <row r="8" spans="1:5" s="27" customFormat="1" x14ac:dyDescent="0.25">
      <c r="A8" s="23" t="s">
        <v>32</v>
      </c>
      <c r="B8" s="24" t="s">
        <v>10</v>
      </c>
      <c r="C8" s="24" t="s">
        <v>23</v>
      </c>
      <c r="D8" s="26" t="s">
        <v>17</v>
      </c>
    </row>
    <row r="9" spans="1:5" s="80" customFormat="1" x14ac:dyDescent="0.25">
      <c r="A9" s="36">
        <v>46024</v>
      </c>
      <c r="B9" s="103">
        <v>1000</v>
      </c>
      <c r="C9" s="97" t="s">
        <v>62</v>
      </c>
      <c r="D9" s="37" t="s">
        <v>16</v>
      </c>
    </row>
    <row r="10" spans="1:5" s="80" customFormat="1" x14ac:dyDescent="0.25">
      <c r="A10" s="36">
        <v>46024</v>
      </c>
      <c r="B10" s="100">
        <v>100</v>
      </c>
      <c r="C10" s="97" t="s">
        <v>63</v>
      </c>
      <c r="D10" s="37" t="s">
        <v>16</v>
      </c>
    </row>
    <row r="11" spans="1:5" s="80" customFormat="1" x14ac:dyDescent="0.25">
      <c r="A11" s="36">
        <v>46024</v>
      </c>
      <c r="B11" s="103">
        <v>5000</v>
      </c>
      <c r="C11" s="97" t="s">
        <v>64</v>
      </c>
      <c r="D11" s="37" t="s">
        <v>16</v>
      </c>
    </row>
    <row r="12" spans="1:5" s="80" customFormat="1" x14ac:dyDescent="0.25">
      <c r="A12" s="36">
        <v>46025</v>
      </c>
      <c r="B12" s="100">
        <v>2500</v>
      </c>
      <c r="C12" s="97" t="s">
        <v>66</v>
      </c>
      <c r="D12" s="37" t="s">
        <v>16</v>
      </c>
    </row>
    <row r="13" spans="1:5" s="80" customFormat="1" x14ac:dyDescent="0.25">
      <c r="A13" s="36">
        <v>46026</v>
      </c>
      <c r="B13" s="100">
        <v>500</v>
      </c>
      <c r="C13" s="97" t="s">
        <v>67</v>
      </c>
      <c r="D13" s="37" t="s">
        <v>16</v>
      </c>
    </row>
    <row r="14" spans="1:5" s="80" customFormat="1" x14ac:dyDescent="0.25">
      <c r="A14" s="36">
        <v>46028</v>
      </c>
      <c r="B14" s="100">
        <v>2000</v>
      </c>
      <c r="C14" s="99" t="s">
        <v>68</v>
      </c>
      <c r="D14" s="37" t="s">
        <v>16</v>
      </c>
    </row>
    <row r="15" spans="1:5" s="80" customFormat="1" x14ac:dyDescent="0.25">
      <c r="A15" s="36">
        <v>46028</v>
      </c>
      <c r="B15" s="100">
        <v>1000</v>
      </c>
      <c r="C15" s="97" t="s">
        <v>69</v>
      </c>
      <c r="D15" s="37" t="s">
        <v>16</v>
      </c>
    </row>
    <row r="16" spans="1:5" s="27" customFormat="1" x14ac:dyDescent="0.25">
      <c r="A16" s="36">
        <v>46029</v>
      </c>
      <c r="B16" s="100">
        <v>500</v>
      </c>
      <c r="C16" s="99" t="s">
        <v>72</v>
      </c>
      <c r="D16" s="37" t="s">
        <v>16</v>
      </c>
    </row>
    <row r="17" spans="1:4" s="27" customFormat="1" x14ac:dyDescent="0.25">
      <c r="A17" s="36">
        <v>46029</v>
      </c>
      <c r="B17" s="100">
        <v>100</v>
      </c>
      <c r="C17" s="102" t="s">
        <v>73</v>
      </c>
      <c r="D17" s="37" t="s">
        <v>16</v>
      </c>
    </row>
    <row r="18" spans="1:4" s="80" customFormat="1" x14ac:dyDescent="0.25">
      <c r="A18" s="95">
        <v>46029</v>
      </c>
      <c r="B18" s="100">
        <v>500</v>
      </c>
      <c r="C18" s="97" t="s">
        <v>74</v>
      </c>
      <c r="D18" s="37" t="s">
        <v>16</v>
      </c>
    </row>
    <row r="19" spans="1:4" s="80" customFormat="1" x14ac:dyDescent="0.25">
      <c r="A19" s="95">
        <v>46029</v>
      </c>
      <c r="B19" s="100">
        <v>722</v>
      </c>
      <c r="C19" s="97" t="s">
        <v>64</v>
      </c>
      <c r="D19" s="37" t="s">
        <v>16</v>
      </c>
    </row>
    <row r="20" spans="1:4" s="80" customFormat="1" x14ac:dyDescent="0.25">
      <c r="A20" s="95">
        <v>46029</v>
      </c>
      <c r="B20" s="100">
        <v>1000</v>
      </c>
      <c r="C20" s="97" t="s">
        <v>75</v>
      </c>
      <c r="D20" s="104" t="s">
        <v>16</v>
      </c>
    </row>
    <row r="21" spans="1:4" s="80" customFormat="1" ht="15.75" customHeight="1" x14ac:dyDescent="0.25">
      <c r="A21" s="95">
        <v>46030</v>
      </c>
      <c r="B21" s="100">
        <v>155</v>
      </c>
      <c r="C21" s="97" t="s">
        <v>79</v>
      </c>
      <c r="D21" s="37" t="s">
        <v>16</v>
      </c>
    </row>
    <row r="22" spans="1:4" s="80" customFormat="1" ht="15.75" customHeight="1" x14ac:dyDescent="0.25">
      <c r="A22" s="95">
        <v>46030</v>
      </c>
      <c r="B22" s="100">
        <v>500</v>
      </c>
      <c r="C22" s="97" t="s">
        <v>80</v>
      </c>
      <c r="D22" s="104" t="s">
        <v>16</v>
      </c>
    </row>
    <row r="23" spans="1:4" s="80" customFormat="1" ht="15.75" customHeight="1" x14ac:dyDescent="0.25">
      <c r="A23" s="95">
        <v>46030</v>
      </c>
      <c r="B23" s="100">
        <v>700</v>
      </c>
      <c r="C23" s="97" t="s">
        <v>81</v>
      </c>
      <c r="D23" s="37" t="s">
        <v>16</v>
      </c>
    </row>
    <row r="24" spans="1:4" s="80" customFormat="1" ht="15.75" customHeight="1" x14ac:dyDescent="0.25">
      <c r="A24" s="95">
        <v>46030</v>
      </c>
      <c r="B24" s="100">
        <v>5000</v>
      </c>
      <c r="C24" s="97" t="s">
        <v>82</v>
      </c>
      <c r="D24" s="37" t="s">
        <v>16</v>
      </c>
    </row>
    <row r="25" spans="1:4" s="80" customFormat="1" ht="15.75" customHeight="1" x14ac:dyDescent="0.25">
      <c r="A25" s="95">
        <v>46030</v>
      </c>
      <c r="B25" s="100">
        <v>300</v>
      </c>
      <c r="C25" s="97" t="s">
        <v>83</v>
      </c>
      <c r="D25" s="37" t="s">
        <v>16</v>
      </c>
    </row>
    <row r="26" spans="1:4" s="80" customFormat="1" ht="15.75" customHeight="1" x14ac:dyDescent="0.25">
      <c r="A26" s="95">
        <v>46031</v>
      </c>
      <c r="B26" s="103">
        <v>1000</v>
      </c>
      <c r="C26" s="97" t="s">
        <v>86</v>
      </c>
      <c r="D26" s="37" t="s">
        <v>16</v>
      </c>
    </row>
    <row r="27" spans="1:4" s="80" customFormat="1" ht="15.75" customHeight="1" x14ac:dyDescent="0.25">
      <c r="A27" s="36">
        <v>46031</v>
      </c>
      <c r="B27" s="100">
        <v>400</v>
      </c>
      <c r="C27" s="97" t="s">
        <v>87</v>
      </c>
      <c r="D27" s="37" t="s">
        <v>16</v>
      </c>
    </row>
    <row r="28" spans="1:4" s="80" customFormat="1" ht="15.75" customHeight="1" x14ac:dyDescent="0.25">
      <c r="A28" s="36">
        <v>46031</v>
      </c>
      <c r="B28" s="103">
        <v>1000</v>
      </c>
      <c r="C28" s="97" t="s">
        <v>66</v>
      </c>
      <c r="D28" s="37" t="s">
        <v>16</v>
      </c>
    </row>
    <row r="29" spans="1:4" s="80" customFormat="1" ht="15.75" customHeight="1" x14ac:dyDescent="0.25">
      <c r="A29" s="36">
        <v>46032</v>
      </c>
      <c r="B29" s="103">
        <v>5000</v>
      </c>
      <c r="C29" s="99" t="s">
        <v>66</v>
      </c>
      <c r="D29" s="37" t="s">
        <v>16</v>
      </c>
    </row>
    <row r="30" spans="1:4" s="80" customFormat="1" ht="15.75" customHeight="1" x14ac:dyDescent="0.25">
      <c r="A30" s="36">
        <v>46032</v>
      </c>
      <c r="B30" s="100">
        <v>2000</v>
      </c>
      <c r="C30" s="97" t="s">
        <v>89</v>
      </c>
      <c r="D30" s="37" t="s">
        <v>16</v>
      </c>
    </row>
    <row r="31" spans="1:4" s="80" customFormat="1" ht="15.75" customHeight="1" x14ac:dyDescent="0.25">
      <c r="A31" s="36">
        <v>46034</v>
      </c>
      <c r="B31" s="100">
        <v>5000</v>
      </c>
      <c r="C31" s="97" t="s">
        <v>66</v>
      </c>
      <c r="D31" s="37" t="s">
        <v>16</v>
      </c>
    </row>
    <row r="32" spans="1:4" s="80" customFormat="1" ht="15.75" customHeight="1" x14ac:dyDescent="0.25">
      <c r="A32" s="36">
        <v>46034</v>
      </c>
      <c r="B32" s="100">
        <v>1000</v>
      </c>
      <c r="C32" s="97" t="s">
        <v>66</v>
      </c>
      <c r="D32" s="37" t="s">
        <v>16</v>
      </c>
    </row>
    <row r="33" spans="1:4" s="80" customFormat="1" ht="15.75" customHeight="1" x14ac:dyDescent="0.25">
      <c r="A33" s="36">
        <v>46034</v>
      </c>
      <c r="B33" s="100">
        <v>300</v>
      </c>
      <c r="C33" s="97" t="s">
        <v>90</v>
      </c>
      <c r="D33" s="37" t="s">
        <v>16</v>
      </c>
    </row>
    <row r="34" spans="1:4" s="80" customFormat="1" ht="15.75" customHeight="1" x14ac:dyDescent="0.25">
      <c r="A34" s="36">
        <v>46035</v>
      </c>
      <c r="B34" s="100">
        <v>458</v>
      </c>
      <c r="C34" s="97" t="s">
        <v>64</v>
      </c>
      <c r="D34" s="37" t="s">
        <v>16</v>
      </c>
    </row>
    <row r="35" spans="1:4" s="80" customFormat="1" ht="15.75" customHeight="1" x14ac:dyDescent="0.25">
      <c r="A35" s="36">
        <v>46035</v>
      </c>
      <c r="B35" s="100">
        <v>500</v>
      </c>
      <c r="C35" s="97" t="s">
        <v>64</v>
      </c>
      <c r="D35" s="37" t="s">
        <v>16</v>
      </c>
    </row>
    <row r="36" spans="1:4" s="80" customFormat="1" ht="15.75" customHeight="1" x14ac:dyDescent="0.25">
      <c r="A36" s="36">
        <v>46035</v>
      </c>
      <c r="B36" s="100">
        <v>200</v>
      </c>
      <c r="C36" s="97" t="s">
        <v>99</v>
      </c>
      <c r="D36" s="37" t="s">
        <v>16</v>
      </c>
    </row>
    <row r="37" spans="1:4" s="80" customFormat="1" ht="15.75" customHeight="1" x14ac:dyDescent="0.25">
      <c r="A37" s="36">
        <v>46035</v>
      </c>
      <c r="B37" s="100">
        <v>1000</v>
      </c>
      <c r="C37" s="97" t="s">
        <v>100</v>
      </c>
      <c r="D37" s="37" t="s">
        <v>16</v>
      </c>
    </row>
    <row r="38" spans="1:4" s="80" customFormat="1" ht="15.75" customHeight="1" x14ac:dyDescent="0.25">
      <c r="A38" s="36">
        <v>46035</v>
      </c>
      <c r="B38" s="100">
        <v>1000</v>
      </c>
      <c r="C38" s="97" t="s">
        <v>101</v>
      </c>
      <c r="D38" s="37" t="s">
        <v>16</v>
      </c>
    </row>
    <row r="39" spans="1:4" s="80" customFormat="1" ht="15.75" customHeight="1" x14ac:dyDescent="0.25">
      <c r="A39" s="36">
        <v>46035</v>
      </c>
      <c r="B39" s="100">
        <v>1000</v>
      </c>
      <c r="C39" s="97" t="s">
        <v>75</v>
      </c>
      <c r="D39" s="37" t="s">
        <v>16</v>
      </c>
    </row>
    <row r="40" spans="1:4" s="80" customFormat="1" ht="15.75" customHeight="1" x14ac:dyDescent="0.25">
      <c r="A40" s="36">
        <v>46036</v>
      </c>
      <c r="B40" s="100">
        <v>300</v>
      </c>
      <c r="C40" s="99" t="s">
        <v>104</v>
      </c>
      <c r="D40" s="37" t="s">
        <v>16</v>
      </c>
    </row>
    <row r="41" spans="1:4" s="80" customFormat="1" ht="15.75" customHeight="1" x14ac:dyDescent="0.25">
      <c r="A41" s="36">
        <v>46036</v>
      </c>
      <c r="B41" s="100">
        <v>2500</v>
      </c>
      <c r="C41" s="97" t="s">
        <v>105</v>
      </c>
      <c r="D41" s="37" t="s">
        <v>16</v>
      </c>
    </row>
    <row r="42" spans="1:4" s="80" customFormat="1" ht="15.75" customHeight="1" x14ac:dyDescent="0.25">
      <c r="A42" s="36">
        <v>46036</v>
      </c>
      <c r="B42" s="100">
        <v>900</v>
      </c>
      <c r="C42" s="97" t="s">
        <v>106</v>
      </c>
      <c r="D42" s="37" t="s">
        <v>16</v>
      </c>
    </row>
    <row r="43" spans="1:4" s="80" customFormat="1" ht="15.75" customHeight="1" x14ac:dyDescent="0.25">
      <c r="A43" s="36">
        <v>46036</v>
      </c>
      <c r="B43" s="100">
        <v>1000</v>
      </c>
      <c r="C43" s="97" t="s">
        <v>86</v>
      </c>
      <c r="D43" s="37" t="s">
        <v>16</v>
      </c>
    </row>
    <row r="44" spans="1:4" s="80" customFormat="1" ht="15.75" customHeight="1" x14ac:dyDescent="0.25">
      <c r="A44" s="36">
        <v>46036</v>
      </c>
      <c r="B44" s="100">
        <v>500</v>
      </c>
      <c r="C44" s="97" t="s">
        <v>107</v>
      </c>
      <c r="D44" s="37" t="s">
        <v>16</v>
      </c>
    </row>
    <row r="45" spans="1:4" s="80" customFormat="1" ht="15.75" customHeight="1" x14ac:dyDescent="0.25">
      <c r="A45" s="36">
        <v>46037</v>
      </c>
      <c r="B45" s="100">
        <v>300</v>
      </c>
      <c r="C45" s="97" t="s">
        <v>90</v>
      </c>
      <c r="D45" s="37" t="s">
        <v>16</v>
      </c>
    </row>
    <row r="46" spans="1:4" s="80" customFormat="1" ht="15.75" customHeight="1" x14ac:dyDescent="0.25">
      <c r="A46" s="36">
        <v>46037</v>
      </c>
      <c r="B46" s="100">
        <v>300</v>
      </c>
      <c r="C46" s="97" t="s">
        <v>83</v>
      </c>
      <c r="D46" s="37" t="s">
        <v>16</v>
      </c>
    </row>
    <row r="47" spans="1:4" s="80" customFormat="1" ht="15.75" customHeight="1" x14ac:dyDescent="0.25">
      <c r="A47" s="36">
        <v>46037</v>
      </c>
      <c r="B47" s="100">
        <v>300</v>
      </c>
      <c r="C47" s="97" t="s">
        <v>108</v>
      </c>
      <c r="D47" s="37" t="s">
        <v>16</v>
      </c>
    </row>
    <row r="48" spans="1:4" s="80" customFormat="1" ht="15.75" customHeight="1" x14ac:dyDescent="0.25">
      <c r="A48" s="36">
        <v>46037</v>
      </c>
      <c r="B48" s="100">
        <v>700</v>
      </c>
      <c r="C48" s="97" t="s">
        <v>69</v>
      </c>
      <c r="D48" s="37" t="s">
        <v>16</v>
      </c>
    </row>
    <row r="49" spans="1:4" s="80" customFormat="1" ht="15.75" customHeight="1" x14ac:dyDescent="0.25">
      <c r="A49" s="36">
        <v>46037</v>
      </c>
      <c r="B49" s="103">
        <v>500</v>
      </c>
      <c r="C49" s="97" t="s">
        <v>109</v>
      </c>
      <c r="D49" s="37" t="s">
        <v>16</v>
      </c>
    </row>
    <row r="50" spans="1:4" s="80" customFormat="1" ht="15.75" customHeight="1" x14ac:dyDescent="0.25">
      <c r="A50" s="36">
        <v>46037</v>
      </c>
      <c r="B50" s="100">
        <v>10000</v>
      </c>
      <c r="C50" s="97" t="s">
        <v>110</v>
      </c>
      <c r="D50" s="37" t="s">
        <v>16</v>
      </c>
    </row>
    <row r="51" spans="1:4" s="80" customFormat="1" ht="15.75" customHeight="1" x14ac:dyDescent="0.25">
      <c r="A51" s="36">
        <v>46038</v>
      </c>
      <c r="B51" s="100">
        <v>350</v>
      </c>
      <c r="C51" s="97" t="s">
        <v>118</v>
      </c>
      <c r="D51" s="37" t="s">
        <v>16</v>
      </c>
    </row>
    <row r="52" spans="1:4" s="80" customFormat="1" ht="15.75" customHeight="1" x14ac:dyDescent="0.25">
      <c r="A52" s="36">
        <v>46038</v>
      </c>
      <c r="B52" s="100">
        <v>300</v>
      </c>
      <c r="C52" s="97" t="s">
        <v>101</v>
      </c>
      <c r="D52" s="37" t="s">
        <v>16</v>
      </c>
    </row>
    <row r="53" spans="1:4" s="80" customFormat="1" ht="15.75" customHeight="1" x14ac:dyDescent="0.25">
      <c r="A53" s="36">
        <v>46038</v>
      </c>
      <c r="B53" s="100">
        <v>1000</v>
      </c>
      <c r="C53" s="97" t="s">
        <v>119</v>
      </c>
      <c r="D53" s="37" t="s">
        <v>16</v>
      </c>
    </row>
    <row r="54" spans="1:4" s="80" customFormat="1" ht="15.75" customHeight="1" x14ac:dyDescent="0.25">
      <c r="A54" s="36">
        <v>46038</v>
      </c>
      <c r="B54" s="100">
        <v>500</v>
      </c>
      <c r="C54" s="97" t="s">
        <v>120</v>
      </c>
      <c r="D54" s="37" t="s">
        <v>16</v>
      </c>
    </row>
    <row r="55" spans="1:4" s="80" customFormat="1" ht="15.75" customHeight="1" x14ac:dyDescent="0.25">
      <c r="A55" s="36">
        <v>46038</v>
      </c>
      <c r="B55" s="100">
        <v>350</v>
      </c>
      <c r="C55" s="97" t="s">
        <v>87</v>
      </c>
      <c r="D55" s="37" t="s">
        <v>16</v>
      </c>
    </row>
    <row r="56" spans="1:4" s="80" customFormat="1" ht="15.75" customHeight="1" x14ac:dyDescent="0.25">
      <c r="A56" s="36">
        <v>46038</v>
      </c>
      <c r="B56" s="103">
        <v>400</v>
      </c>
      <c r="C56" s="97" t="s">
        <v>64</v>
      </c>
      <c r="D56" s="37" t="s">
        <v>16</v>
      </c>
    </row>
    <row r="57" spans="1:4" s="80" customFormat="1" ht="15.75" customHeight="1" x14ac:dyDescent="0.25">
      <c r="A57" s="36">
        <v>46038</v>
      </c>
      <c r="B57" s="100">
        <v>2000</v>
      </c>
      <c r="C57" s="97" t="s">
        <v>121</v>
      </c>
      <c r="D57" s="37" t="s">
        <v>16</v>
      </c>
    </row>
    <row r="58" spans="1:4" s="80" customFormat="1" ht="15.75" customHeight="1" x14ac:dyDescent="0.25">
      <c r="A58" s="36">
        <v>46038</v>
      </c>
      <c r="B58" s="100">
        <v>300</v>
      </c>
      <c r="C58" s="97" t="s">
        <v>72</v>
      </c>
      <c r="D58" s="37" t="s">
        <v>16</v>
      </c>
    </row>
    <row r="59" spans="1:4" s="80" customFormat="1" ht="15.75" customHeight="1" x14ac:dyDescent="0.25">
      <c r="A59" s="36">
        <v>46041</v>
      </c>
      <c r="B59" s="100">
        <v>5500</v>
      </c>
      <c r="C59" s="97" t="s">
        <v>75</v>
      </c>
      <c r="D59" s="37" t="s">
        <v>16</v>
      </c>
    </row>
    <row r="60" spans="1:4" s="80" customFormat="1" ht="15.75" customHeight="1" x14ac:dyDescent="0.25">
      <c r="A60" s="36">
        <v>46041</v>
      </c>
      <c r="B60" s="103">
        <v>300</v>
      </c>
      <c r="C60" s="97" t="s">
        <v>87</v>
      </c>
      <c r="D60" s="37" t="s">
        <v>16</v>
      </c>
    </row>
    <row r="61" spans="1:4" s="80" customFormat="1" ht="15.75" customHeight="1" x14ac:dyDescent="0.25">
      <c r="A61" s="36">
        <v>46041</v>
      </c>
      <c r="B61" s="100">
        <v>500</v>
      </c>
      <c r="C61" s="97" t="s">
        <v>66</v>
      </c>
      <c r="D61" s="37" t="s">
        <v>16</v>
      </c>
    </row>
    <row r="62" spans="1:4" s="80" customFormat="1" ht="15.75" customHeight="1" x14ac:dyDescent="0.25">
      <c r="A62" s="36">
        <v>46041</v>
      </c>
      <c r="B62" s="100">
        <v>300</v>
      </c>
      <c r="C62" s="97" t="s">
        <v>90</v>
      </c>
      <c r="D62" s="37" t="s">
        <v>16</v>
      </c>
    </row>
    <row r="63" spans="1:4" s="80" customFormat="1" ht="15.75" customHeight="1" x14ac:dyDescent="0.25">
      <c r="A63" s="36">
        <v>46041</v>
      </c>
      <c r="B63" s="100">
        <v>500</v>
      </c>
      <c r="C63" s="97" t="s">
        <v>127</v>
      </c>
      <c r="D63" s="37" t="s">
        <v>16</v>
      </c>
    </row>
    <row r="64" spans="1:4" s="80" customFormat="1" ht="15.75" customHeight="1" x14ac:dyDescent="0.25">
      <c r="A64" s="36">
        <v>46041</v>
      </c>
      <c r="B64" s="100">
        <v>1000</v>
      </c>
      <c r="C64" s="97" t="s">
        <v>72</v>
      </c>
      <c r="D64" s="37" t="s">
        <v>16</v>
      </c>
    </row>
    <row r="65" spans="1:4" s="80" customFormat="1" ht="15.75" customHeight="1" x14ac:dyDescent="0.25">
      <c r="A65" s="36">
        <v>46041</v>
      </c>
      <c r="B65" s="100">
        <v>1000</v>
      </c>
      <c r="C65" s="97" t="s">
        <v>86</v>
      </c>
      <c r="D65" s="37" t="s">
        <v>16</v>
      </c>
    </row>
    <row r="66" spans="1:4" s="80" customFormat="1" ht="15.75" customHeight="1" x14ac:dyDescent="0.25">
      <c r="A66" s="36">
        <v>46042</v>
      </c>
      <c r="B66" s="100">
        <v>500</v>
      </c>
      <c r="C66" s="97" t="s">
        <v>66</v>
      </c>
      <c r="D66" s="37" t="s">
        <v>16</v>
      </c>
    </row>
    <row r="67" spans="1:4" s="80" customFormat="1" ht="15.75" customHeight="1" x14ac:dyDescent="0.25">
      <c r="A67" s="36">
        <v>46042</v>
      </c>
      <c r="B67" s="100">
        <v>200</v>
      </c>
      <c r="C67" s="97" t="s">
        <v>104</v>
      </c>
      <c r="D67" s="37" t="s">
        <v>16</v>
      </c>
    </row>
    <row r="68" spans="1:4" s="80" customFormat="1" ht="15.75" customHeight="1" x14ac:dyDescent="0.25">
      <c r="A68" s="36">
        <v>46042</v>
      </c>
      <c r="B68" s="100">
        <v>1000</v>
      </c>
      <c r="C68" s="97" t="s">
        <v>128</v>
      </c>
      <c r="D68" s="37" t="s">
        <v>16</v>
      </c>
    </row>
    <row r="69" spans="1:4" s="80" customFormat="1" ht="15.75" customHeight="1" x14ac:dyDescent="0.25">
      <c r="A69" s="36">
        <v>46042</v>
      </c>
      <c r="B69" s="100">
        <v>300</v>
      </c>
      <c r="C69" s="97" t="s">
        <v>101</v>
      </c>
      <c r="D69" s="37" t="s">
        <v>16</v>
      </c>
    </row>
    <row r="70" spans="1:4" s="80" customFormat="1" ht="15.75" customHeight="1" x14ac:dyDescent="0.25">
      <c r="A70" s="36">
        <v>46042</v>
      </c>
      <c r="B70" s="100">
        <v>1000</v>
      </c>
      <c r="C70" s="97" t="s">
        <v>129</v>
      </c>
      <c r="D70" s="37" t="s">
        <v>16</v>
      </c>
    </row>
    <row r="71" spans="1:4" s="80" customFormat="1" ht="15.75" customHeight="1" x14ac:dyDescent="0.25">
      <c r="A71" s="36">
        <v>46042</v>
      </c>
      <c r="B71" s="100">
        <v>205</v>
      </c>
      <c r="C71" s="97" t="s">
        <v>108</v>
      </c>
      <c r="D71" s="37" t="s">
        <v>16</v>
      </c>
    </row>
    <row r="72" spans="1:4" s="80" customFormat="1" ht="15.75" customHeight="1" x14ac:dyDescent="0.25">
      <c r="A72" s="36">
        <v>46042</v>
      </c>
      <c r="B72" s="100">
        <v>300</v>
      </c>
      <c r="C72" s="97" t="s">
        <v>90</v>
      </c>
      <c r="D72" s="37" t="s">
        <v>16</v>
      </c>
    </row>
    <row r="73" spans="1:4" s="80" customFormat="1" ht="15.75" customHeight="1" x14ac:dyDescent="0.25">
      <c r="A73" s="36">
        <v>46043</v>
      </c>
      <c r="B73" s="100">
        <v>1000</v>
      </c>
      <c r="C73" s="97" t="s">
        <v>133</v>
      </c>
      <c r="D73" s="37" t="s">
        <v>16</v>
      </c>
    </row>
    <row r="74" spans="1:4" s="80" customFormat="1" ht="15.75" customHeight="1" x14ac:dyDescent="0.25">
      <c r="A74" s="36">
        <v>46043</v>
      </c>
      <c r="B74" s="100">
        <v>900</v>
      </c>
      <c r="C74" s="97" t="s">
        <v>106</v>
      </c>
      <c r="D74" s="37" t="s">
        <v>16</v>
      </c>
    </row>
    <row r="75" spans="1:4" s="80" customFormat="1" ht="15.75" customHeight="1" x14ac:dyDescent="0.25">
      <c r="A75" s="36">
        <v>46043</v>
      </c>
      <c r="B75" s="100">
        <v>2500</v>
      </c>
      <c r="C75" s="97" t="s">
        <v>134</v>
      </c>
      <c r="D75" s="37" t="s">
        <v>16</v>
      </c>
    </row>
    <row r="76" spans="1:4" s="80" customFormat="1" ht="15.75" customHeight="1" x14ac:dyDescent="0.25">
      <c r="A76" s="36">
        <v>46043</v>
      </c>
      <c r="B76" s="100">
        <v>1000</v>
      </c>
      <c r="C76" s="97" t="s">
        <v>135</v>
      </c>
      <c r="D76" s="37" t="s">
        <v>16</v>
      </c>
    </row>
    <row r="77" spans="1:4" s="80" customFormat="1" ht="15.75" customHeight="1" x14ac:dyDescent="0.25">
      <c r="A77" s="36">
        <v>46043</v>
      </c>
      <c r="B77" s="103">
        <v>500</v>
      </c>
      <c r="C77" s="97" t="s">
        <v>66</v>
      </c>
      <c r="D77" s="37" t="s">
        <v>16</v>
      </c>
    </row>
    <row r="78" spans="1:4" s="80" customFormat="1" ht="15.75" customHeight="1" x14ac:dyDescent="0.25">
      <c r="A78" s="36">
        <v>46043</v>
      </c>
      <c r="B78" s="100">
        <v>500</v>
      </c>
      <c r="C78" s="97" t="s">
        <v>74</v>
      </c>
      <c r="D78" s="37" t="s">
        <v>16</v>
      </c>
    </row>
    <row r="79" spans="1:4" s="80" customFormat="1" ht="15.75" customHeight="1" x14ac:dyDescent="0.25">
      <c r="A79" s="36">
        <v>46044</v>
      </c>
      <c r="B79" s="100">
        <v>1200</v>
      </c>
      <c r="C79" s="97" t="s">
        <v>179</v>
      </c>
      <c r="D79" s="37" t="s">
        <v>16</v>
      </c>
    </row>
    <row r="80" spans="1:4" s="80" customFormat="1" ht="15.75" customHeight="1" x14ac:dyDescent="0.25">
      <c r="A80" s="36">
        <v>46044</v>
      </c>
      <c r="B80" s="100">
        <v>1000</v>
      </c>
      <c r="C80" s="97" t="s">
        <v>119</v>
      </c>
      <c r="D80" s="37" t="s">
        <v>16</v>
      </c>
    </row>
    <row r="81" spans="1:4" s="80" customFormat="1" ht="15.75" customHeight="1" x14ac:dyDescent="0.25">
      <c r="A81" s="36">
        <v>46044</v>
      </c>
      <c r="B81" s="100">
        <v>1000</v>
      </c>
      <c r="C81" s="97" t="s">
        <v>66</v>
      </c>
      <c r="D81" s="37" t="s">
        <v>16</v>
      </c>
    </row>
    <row r="82" spans="1:4" s="80" customFormat="1" ht="15.75" customHeight="1" x14ac:dyDescent="0.25">
      <c r="A82" s="36">
        <v>46044</v>
      </c>
      <c r="B82" s="100">
        <v>5000</v>
      </c>
      <c r="C82" s="97" t="s">
        <v>180</v>
      </c>
      <c r="D82" s="37" t="s">
        <v>16</v>
      </c>
    </row>
    <row r="83" spans="1:4" s="80" customFormat="1" ht="15.75" customHeight="1" x14ac:dyDescent="0.25">
      <c r="A83" s="36">
        <v>46044</v>
      </c>
      <c r="B83" s="100">
        <v>500</v>
      </c>
      <c r="C83" s="97" t="s">
        <v>72</v>
      </c>
      <c r="D83" s="37" t="s">
        <v>16</v>
      </c>
    </row>
    <row r="84" spans="1:4" s="80" customFormat="1" ht="15.75" customHeight="1" x14ac:dyDescent="0.25">
      <c r="A84" s="36">
        <v>46044</v>
      </c>
      <c r="B84" s="100">
        <v>500</v>
      </c>
      <c r="C84" s="97" t="s">
        <v>66</v>
      </c>
      <c r="D84" s="37" t="s">
        <v>16</v>
      </c>
    </row>
    <row r="85" spans="1:4" s="80" customFormat="1" ht="15.75" customHeight="1" x14ac:dyDescent="0.25">
      <c r="A85" s="36">
        <v>46045</v>
      </c>
      <c r="B85" s="100">
        <v>1000</v>
      </c>
      <c r="C85" s="97" t="s">
        <v>186</v>
      </c>
      <c r="D85" s="37" t="s">
        <v>16</v>
      </c>
    </row>
    <row r="86" spans="1:4" s="80" customFormat="1" ht="15.75" customHeight="1" x14ac:dyDescent="0.25">
      <c r="A86" s="36">
        <v>46045</v>
      </c>
      <c r="B86" s="100">
        <v>300</v>
      </c>
      <c r="C86" s="97" t="s">
        <v>101</v>
      </c>
      <c r="D86" s="37" t="s">
        <v>16</v>
      </c>
    </row>
    <row r="87" spans="1:4" s="80" customFormat="1" ht="15.75" customHeight="1" x14ac:dyDescent="0.25">
      <c r="A87" s="36">
        <v>46045</v>
      </c>
      <c r="B87" s="100">
        <v>500</v>
      </c>
      <c r="C87" s="97" t="s">
        <v>187</v>
      </c>
      <c r="D87" s="37" t="s">
        <v>16</v>
      </c>
    </row>
    <row r="88" spans="1:4" s="80" customFormat="1" ht="15.75" customHeight="1" x14ac:dyDescent="0.25">
      <c r="A88" s="36">
        <v>46045</v>
      </c>
      <c r="B88" s="100">
        <v>1000</v>
      </c>
      <c r="C88" s="97" t="s">
        <v>66</v>
      </c>
      <c r="D88" s="37" t="s">
        <v>16</v>
      </c>
    </row>
    <row r="89" spans="1:4" s="80" customFormat="1" ht="15.75" customHeight="1" x14ac:dyDescent="0.25">
      <c r="A89" s="36">
        <v>46045</v>
      </c>
      <c r="B89" s="100">
        <v>300</v>
      </c>
      <c r="C89" s="97" t="s">
        <v>87</v>
      </c>
      <c r="D89" s="37" t="s">
        <v>16</v>
      </c>
    </row>
    <row r="90" spans="1:4" s="80" customFormat="1" ht="15.75" customHeight="1" x14ac:dyDescent="0.25">
      <c r="A90" s="36">
        <v>46045</v>
      </c>
      <c r="B90" s="100">
        <v>300</v>
      </c>
      <c r="C90" s="97" t="s">
        <v>90</v>
      </c>
      <c r="D90" s="37" t="s">
        <v>16</v>
      </c>
    </row>
    <row r="91" spans="1:4" s="80" customFormat="1" ht="15.75" customHeight="1" x14ac:dyDescent="0.25">
      <c r="A91" s="36">
        <v>46046</v>
      </c>
      <c r="B91" s="100">
        <v>300</v>
      </c>
      <c r="C91" s="97" t="s">
        <v>72</v>
      </c>
      <c r="D91" s="37" t="s">
        <v>16</v>
      </c>
    </row>
    <row r="92" spans="1:4" s="80" customFormat="1" ht="15.75" customHeight="1" x14ac:dyDescent="0.25">
      <c r="A92" s="36">
        <v>46046</v>
      </c>
      <c r="B92" s="100">
        <v>500</v>
      </c>
      <c r="C92" s="97" t="s">
        <v>74</v>
      </c>
      <c r="D92" s="37" t="s">
        <v>16</v>
      </c>
    </row>
    <row r="93" spans="1:4" s="80" customFormat="1" ht="15.75" customHeight="1" x14ac:dyDescent="0.25">
      <c r="A93" s="36">
        <v>46048</v>
      </c>
      <c r="B93" s="100">
        <v>500</v>
      </c>
      <c r="C93" s="97" t="s">
        <v>192</v>
      </c>
      <c r="D93" s="37" t="s">
        <v>16</v>
      </c>
    </row>
    <row r="94" spans="1:4" s="80" customFormat="1" ht="15.75" customHeight="1" x14ac:dyDescent="0.25">
      <c r="A94" s="36">
        <v>46048</v>
      </c>
      <c r="B94" s="100">
        <v>23</v>
      </c>
      <c r="C94" s="97" t="s">
        <v>193</v>
      </c>
      <c r="D94" s="37" t="s">
        <v>16</v>
      </c>
    </row>
    <row r="95" spans="1:4" s="80" customFormat="1" ht="15.75" customHeight="1" x14ac:dyDescent="0.25">
      <c r="A95" s="95">
        <v>46049</v>
      </c>
      <c r="B95" s="100">
        <v>700</v>
      </c>
      <c r="C95" s="97" t="s">
        <v>101</v>
      </c>
      <c r="D95" s="37" t="s">
        <v>16</v>
      </c>
    </row>
    <row r="96" spans="1:4" s="80" customFormat="1" ht="15.75" customHeight="1" x14ac:dyDescent="0.25">
      <c r="A96" s="36">
        <v>46049</v>
      </c>
      <c r="B96" s="100">
        <v>1000</v>
      </c>
      <c r="C96" s="97" t="s">
        <v>100</v>
      </c>
      <c r="D96" s="37" t="s">
        <v>16</v>
      </c>
    </row>
    <row r="97" spans="1:4" s="80" customFormat="1" ht="15.75" customHeight="1" x14ac:dyDescent="0.25">
      <c r="A97" s="36">
        <v>46049</v>
      </c>
      <c r="B97" s="100">
        <v>1000</v>
      </c>
      <c r="C97" s="97" t="s">
        <v>86</v>
      </c>
      <c r="D97" s="37" t="s">
        <v>16</v>
      </c>
    </row>
    <row r="98" spans="1:4" s="80" customFormat="1" ht="15.75" customHeight="1" x14ac:dyDescent="0.25">
      <c r="A98" s="36">
        <v>46050</v>
      </c>
      <c r="B98" s="100">
        <v>1000</v>
      </c>
      <c r="C98" s="97" t="s">
        <v>106</v>
      </c>
      <c r="D98" s="37" t="s">
        <v>16</v>
      </c>
    </row>
    <row r="99" spans="1:4" s="80" customFormat="1" ht="15.75" customHeight="1" x14ac:dyDescent="0.25">
      <c r="A99" s="36">
        <v>46050</v>
      </c>
      <c r="B99" s="100">
        <v>1000</v>
      </c>
      <c r="C99" s="97" t="s">
        <v>119</v>
      </c>
      <c r="D99" s="104" t="s">
        <v>16</v>
      </c>
    </row>
    <row r="100" spans="1:4" s="80" customFormat="1" ht="15.75" customHeight="1" x14ac:dyDescent="0.25">
      <c r="A100" s="36">
        <v>46050</v>
      </c>
      <c r="B100" s="100">
        <v>300</v>
      </c>
      <c r="C100" s="97" t="s">
        <v>90</v>
      </c>
      <c r="D100" s="37" t="s">
        <v>16</v>
      </c>
    </row>
    <row r="101" spans="1:4" s="80" customFormat="1" ht="15.75" customHeight="1" x14ac:dyDescent="0.25">
      <c r="A101" s="36">
        <v>46051</v>
      </c>
      <c r="B101" s="100">
        <v>500</v>
      </c>
      <c r="C101" s="97" t="s">
        <v>66</v>
      </c>
      <c r="D101" s="37" t="s">
        <v>16</v>
      </c>
    </row>
    <row r="102" spans="1:4" s="80" customFormat="1" ht="15.75" customHeight="1" x14ac:dyDescent="0.25">
      <c r="A102" s="36">
        <v>46051</v>
      </c>
      <c r="B102" s="100">
        <v>1000</v>
      </c>
      <c r="C102" s="97" t="s">
        <v>197</v>
      </c>
      <c r="D102" s="37" t="s">
        <v>16</v>
      </c>
    </row>
    <row r="103" spans="1:4" s="80" customFormat="1" ht="15.75" customHeight="1" x14ac:dyDescent="0.25">
      <c r="A103" s="36">
        <v>46052</v>
      </c>
      <c r="B103" s="100">
        <v>700</v>
      </c>
      <c r="C103" s="97" t="s">
        <v>101</v>
      </c>
      <c r="D103" s="37" t="s">
        <v>16</v>
      </c>
    </row>
    <row r="104" spans="1:4" s="80" customFormat="1" ht="15.75" customHeight="1" x14ac:dyDescent="0.25">
      <c r="A104" s="36">
        <v>46052</v>
      </c>
      <c r="B104" s="103">
        <v>300</v>
      </c>
      <c r="C104" s="97" t="s">
        <v>90</v>
      </c>
      <c r="D104" s="37" t="s">
        <v>16</v>
      </c>
    </row>
    <row r="105" spans="1:4" s="80" customFormat="1" ht="15.75" customHeight="1" x14ac:dyDescent="0.25">
      <c r="A105" s="36">
        <v>46052</v>
      </c>
      <c r="B105" s="100">
        <v>400</v>
      </c>
      <c r="C105" s="97" t="s">
        <v>87</v>
      </c>
      <c r="D105" s="37" t="s">
        <v>16</v>
      </c>
    </row>
    <row r="106" spans="1:4" s="80" customFormat="1" ht="15.75" customHeight="1" x14ac:dyDescent="0.25">
      <c r="A106" s="36">
        <v>46052</v>
      </c>
      <c r="B106" s="100">
        <v>300</v>
      </c>
      <c r="C106" s="97" t="s">
        <v>106</v>
      </c>
      <c r="D106" s="37" t="s">
        <v>16</v>
      </c>
    </row>
    <row r="107" spans="1:4" s="80" customFormat="1" ht="15.75" customHeight="1" x14ac:dyDescent="0.25">
      <c r="A107" s="36">
        <v>46052</v>
      </c>
      <c r="B107" s="100">
        <v>600</v>
      </c>
      <c r="C107" s="97" t="s">
        <v>66</v>
      </c>
      <c r="D107" s="37" t="s">
        <v>16</v>
      </c>
    </row>
    <row r="108" spans="1:4" s="80" customFormat="1" ht="15.75" customHeight="1" x14ac:dyDescent="0.25">
      <c r="A108" s="36">
        <v>46052</v>
      </c>
      <c r="B108" s="100">
        <v>400</v>
      </c>
      <c r="C108" s="97" t="s">
        <v>198</v>
      </c>
      <c r="D108" s="37" t="s">
        <v>16</v>
      </c>
    </row>
    <row r="109" spans="1:4" s="80" customFormat="1" ht="15.75" customHeight="1" x14ac:dyDescent="0.25">
      <c r="A109" s="36">
        <v>46052</v>
      </c>
      <c r="B109" s="100">
        <v>200</v>
      </c>
      <c r="C109" s="97" t="s">
        <v>99</v>
      </c>
      <c r="D109" s="37" t="s">
        <v>16</v>
      </c>
    </row>
    <row r="110" spans="1:4" s="80" customFormat="1" ht="15.75" customHeight="1" x14ac:dyDescent="0.25">
      <c r="A110" s="36">
        <v>46052</v>
      </c>
      <c r="B110" s="100">
        <v>491.44</v>
      </c>
      <c r="C110" s="97" t="s">
        <v>199</v>
      </c>
      <c r="D110" s="37" t="s">
        <v>16</v>
      </c>
    </row>
    <row r="111" spans="1:4" s="80" customFormat="1" ht="15.75" customHeight="1" x14ac:dyDescent="0.25">
      <c r="A111" s="36">
        <v>46052</v>
      </c>
      <c r="B111" s="100">
        <v>500</v>
      </c>
      <c r="C111" s="97" t="s">
        <v>181</v>
      </c>
      <c r="D111" s="37" t="s">
        <v>16</v>
      </c>
    </row>
    <row r="112" spans="1:4" s="80" customFormat="1" ht="15.75" customHeight="1" x14ac:dyDescent="0.25">
      <c r="A112" s="36">
        <v>46053</v>
      </c>
      <c r="B112" s="100">
        <v>10000</v>
      </c>
      <c r="C112" s="97" t="s">
        <v>110</v>
      </c>
      <c r="D112" s="37" t="s">
        <v>16</v>
      </c>
    </row>
    <row r="113" spans="1:4" s="80" customFormat="1" ht="15.75" customHeight="1" x14ac:dyDescent="0.25">
      <c r="A113" s="36">
        <v>46053</v>
      </c>
      <c r="B113" s="100">
        <v>1000</v>
      </c>
      <c r="C113" s="97" t="s">
        <v>205</v>
      </c>
      <c r="D113" s="37" t="s">
        <v>16</v>
      </c>
    </row>
    <row r="114" spans="1:4" s="80" customFormat="1" ht="15.75" customHeight="1" x14ac:dyDescent="0.25">
      <c r="A114" s="36"/>
      <c r="B114" s="100"/>
      <c r="C114" s="97"/>
      <c r="D114" s="37" t="s">
        <v>16</v>
      </c>
    </row>
    <row r="115" spans="1:4" ht="30" customHeight="1" x14ac:dyDescent="0.25">
      <c r="A115" s="185" t="s">
        <v>29</v>
      </c>
      <c r="B115" s="186"/>
      <c r="C115" s="101">
        <f>SUM(B9:B114)</f>
        <v>118254.44</v>
      </c>
      <c r="D115" s="71"/>
    </row>
  </sheetData>
  <sheetProtection formatCells="0" formatColumns="0" formatRows="0" insertColumns="0" insertRows="0" insertHyperlinks="0" deleteColumns="0" deleteRows="0" sort="0" autoFilter="0" pivotTables="0"/>
  <mergeCells count="7">
    <mergeCell ref="D1:E1"/>
    <mergeCell ref="D2:E2"/>
    <mergeCell ref="A115:B115"/>
    <mergeCell ref="B1:C1"/>
    <mergeCell ref="B2:C2"/>
    <mergeCell ref="B4:C4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D13"/>
  <sheetViews>
    <sheetView workbookViewId="0">
      <selection activeCell="C6" sqref="C6"/>
    </sheetView>
  </sheetViews>
  <sheetFormatPr defaultRowHeight="15" x14ac:dyDescent="0.25"/>
  <cols>
    <col min="1" max="1" width="15.85546875" customWidth="1"/>
    <col min="2" max="2" width="21.7109375" customWidth="1"/>
    <col min="3" max="3" width="59.28515625" customWidth="1"/>
    <col min="4" max="4" width="26.28515625" customWidth="1"/>
  </cols>
  <sheetData>
    <row r="1" spans="1:4" s="108" customFormat="1" ht="18.75" x14ac:dyDescent="0.3">
      <c r="A1" s="107"/>
      <c r="C1" s="112" t="s">
        <v>0</v>
      </c>
    </row>
    <row r="2" spans="1:4" s="110" customFormat="1" ht="18.75" x14ac:dyDescent="0.3">
      <c r="A2" s="109"/>
      <c r="C2" s="113" t="s">
        <v>28</v>
      </c>
    </row>
    <row r="3" spans="1:4" s="110" customFormat="1" x14ac:dyDescent="0.25">
      <c r="A3" s="109"/>
    </row>
    <row r="4" spans="1:4" s="110" customFormat="1" x14ac:dyDescent="0.25">
      <c r="A4" s="109"/>
    </row>
    <row r="5" spans="1:4" s="110" customFormat="1" ht="18.75" x14ac:dyDescent="0.3">
      <c r="A5" s="109"/>
      <c r="C5" s="113" t="s">
        <v>37</v>
      </c>
    </row>
    <row r="6" spans="1:4" s="110" customFormat="1" ht="18.75" x14ac:dyDescent="0.3">
      <c r="A6" s="109"/>
      <c r="C6" s="113" t="s">
        <v>96</v>
      </c>
    </row>
    <row r="7" spans="1:4" s="110" customFormat="1" x14ac:dyDescent="0.25">
      <c r="A7" s="109"/>
    </row>
    <row r="8" spans="1:4" s="111" customFormat="1" ht="15.75" thickBot="1" x14ac:dyDescent="0.3">
      <c r="A8" s="109"/>
      <c r="B8" s="110"/>
      <c r="C8" s="110"/>
      <c r="D8" s="110"/>
    </row>
    <row r="9" spans="1:4" s="110" customFormat="1" x14ac:dyDescent="0.25">
      <c r="A9" s="109"/>
    </row>
    <row r="10" spans="1:4" s="115" customFormat="1" x14ac:dyDescent="0.25">
      <c r="A10" s="116" t="s">
        <v>20</v>
      </c>
      <c r="B10" s="116" t="s">
        <v>36</v>
      </c>
      <c r="C10" s="116" t="s">
        <v>15</v>
      </c>
    </row>
    <row r="11" spans="1:4" x14ac:dyDescent="0.25">
      <c r="A11" s="117"/>
      <c r="B11" s="148"/>
      <c r="C11" s="67"/>
      <c r="D11" t="s">
        <v>16</v>
      </c>
    </row>
    <row r="12" spans="1:4" s="77" customFormat="1" x14ac:dyDescent="0.25">
      <c r="A12" s="117"/>
      <c r="B12" s="148"/>
      <c r="C12" s="67"/>
      <c r="D12" s="77" t="s">
        <v>16</v>
      </c>
    </row>
    <row r="13" spans="1:4" s="115" customFormat="1" x14ac:dyDescent="0.25">
      <c r="A13" s="116" t="s">
        <v>29</v>
      </c>
      <c r="B13" s="149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D23"/>
  <sheetViews>
    <sheetView showGridLines="0" zoomScale="80" zoomScaleNormal="80" workbookViewId="0">
      <selection activeCell="C24" sqref="C24"/>
    </sheetView>
  </sheetViews>
  <sheetFormatPr defaultColWidth="11.42578125" defaultRowHeight="15" customHeight="1" x14ac:dyDescent="0.25"/>
  <cols>
    <col min="1" max="1" width="20.7109375" style="6" customWidth="1"/>
    <col min="2" max="2" width="19.140625" style="6" customWidth="1"/>
    <col min="3" max="3" width="43.7109375" style="63" customWidth="1"/>
    <col min="4" max="4" width="98.7109375" customWidth="1"/>
    <col min="5" max="253" width="8.85546875" customWidth="1"/>
  </cols>
  <sheetData>
    <row r="1" spans="1:4" ht="18.75" x14ac:dyDescent="0.3">
      <c r="B1" s="177" t="s">
        <v>0</v>
      </c>
      <c r="C1" s="177"/>
      <c r="D1" s="177"/>
    </row>
    <row r="2" spans="1:4" ht="15" customHeight="1" x14ac:dyDescent="0.3">
      <c r="B2" s="177" t="s">
        <v>28</v>
      </c>
      <c r="C2" s="177"/>
      <c r="D2" s="177"/>
    </row>
    <row r="3" spans="1:4" ht="15" customHeight="1" x14ac:dyDescent="0.3">
      <c r="B3" s="59"/>
      <c r="C3" s="62"/>
    </row>
    <row r="4" spans="1:4" ht="15" customHeight="1" x14ac:dyDescent="0.25">
      <c r="B4" s="178" t="s">
        <v>18</v>
      </c>
      <c r="C4" s="178"/>
      <c r="D4" s="178"/>
    </row>
    <row r="5" spans="1:4" ht="15" customHeight="1" x14ac:dyDescent="0.25">
      <c r="B5" s="178" t="s">
        <v>19</v>
      </c>
      <c r="C5" s="178"/>
      <c r="D5" s="178"/>
    </row>
    <row r="6" spans="1:4" ht="15" customHeight="1" x14ac:dyDescent="0.3">
      <c r="B6" s="179" t="s">
        <v>92</v>
      </c>
      <c r="C6" s="179"/>
      <c r="D6" s="179"/>
    </row>
    <row r="9" spans="1:4" ht="15" customHeight="1" x14ac:dyDescent="0.25">
      <c r="A9" s="7" t="s">
        <v>20</v>
      </c>
      <c r="B9" s="28" t="s">
        <v>10</v>
      </c>
      <c r="C9" s="28" t="s">
        <v>15</v>
      </c>
      <c r="D9" s="14" t="s">
        <v>17</v>
      </c>
    </row>
    <row r="10" spans="1:4" ht="15" customHeight="1" x14ac:dyDescent="0.25">
      <c r="A10" s="187" t="s">
        <v>22</v>
      </c>
      <c r="B10" s="188"/>
      <c r="C10" s="189"/>
      <c r="D10" s="190"/>
    </row>
    <row r="11" spans="1:4" s="77" customFormat="1" ht="15.75" customHeight="1" x14ac:dyDescent="0.25">
      <c r="A11" s="95">
        <v>46037</v>
      </c>
      <c r="B11" s="76">
        <v>500</v>
      </c>
      <c r="C11" s="106" t="s">
        <v>116</v>
      </c>
      <c r="D11" s="105" t="s">
        <v>16</v>
      </c>
    </row>
    <row r="12" spans="1:4" s="77" customFormat="1" ht="15.75" customHeight="1" x14ac:dyDescent="0.25">
      <c r="A12" s="95"/>
      <c r="B12" s="76"/>
      <c r="C12" s="106"/>
      <c r="D12" s="105" t="s">
        <v>16</v>
      </c>
    </row>
    <row r="13" spans="1:4" s="77" customFormat="1" ht="15.75" customHeight="1" x14ac:dyDescent="0.25">
      <c r="A13" s="95"/>
      <c r="B13" s="76"/>
      <c r="C13" s="106"/>
      <c r="D13" s="105" t="s">
        <v>16</v>
      </c>
    </row>
    <row r="14" spans="1:4" s="77" customFormat="1" ht="15.75" customHeight="1" x14ac:dyDescent="0.25">
      <c r="A14" s="95"/>
      <c r="B14" s="76"/>
      <c r="C14" s="106"/>
      <c r="D14" s="105" t="s">
        <v>16</v>
      </c>
    </row>
    <row r="15" spans="1:4" s="77" customFormat="1" ht="15.75" customHeight="1" x14ac:dyDescent="0.25">
      <c r="A15" s="95"/>
      <c r="B15" s="76"/>
      <c r="C15" s="159" t="s">
        <v>52</v>
      </c>
      <c r="D15" s="105"/>
    </row>
    <row r="16" spans="1:4" s="77" customFormat="1" ht="15.75" customHeight="1" x14ac:dyDescent="0.25">
      <c r="A16" s="95">
        <v>46034</v>
      </c>
      <c r="B16" s="76">
        <v>496</v>
      </c>
      <c r="C16" s="106" t="s">
        <v>98</v>
      </c>
      <c r="D16" s="105" t="s">
        <v>16</v>
      </c>
    </row>
    <row r="17" spans="1:4" s="77" customFormat="1" ht="15.75" customHeight="1" x14ac:dyDescent="0.25">
      <c r="A17" s="95"/>
      <c r="B17" s="76"/>
      <c r="C17" s="106"/>
      <c r="D17" s="105" t="s">
        <v>16</v>
      </c>
    </row>
    <row r="18" spans="1:4" s="77" customFormat="1" ht="15.75" customHeight="1" x14ac:dyDescent="0.25">
      <c r="A18" s="95"/>
      <c r="B18" s="76"/>
      <c r="C18" s="106"/>
      <c r="D18" s="105" t="s">
        <v>16</v>
      </c>
    </row>
    <row r="19" spans="1:4" s="77" customFormat="1" ht="15.75" customHeight="1" x14ac:dyDescent="0.25">
      <c r="A19" s="95"/>
      <c r="B19" s="76"/>
      <c r="C19" s="106"/>
      <c r="D19" s="105" t="s">
        <v>16</v>
      </c>
    </row>
    <row r="20" spans="1:4" ht="15" customHeight="1" x14ac:dyDescent="0.25">
      <c r="A20" s="38" t="s">
        <v>29</v>
      </c>
      <c r="B20" s="53">
        <f>SUM(B10:B19)</f>
        <v>996</v>
      </c>
      <c r="C20" s="8"/>
      <c r="D20" s="52"/>
    </row>
    <row r="21" spans="1:4" ht="15" customHeight="1" x14ac:dyDescent="0.25">
      <c r="B21" s="30"/>
    </row>
    <row r="22" spans="1:4" ht="15" customHeight="1" x14ac:dyDescent="0.25">
      <c r="A22" s="60"/>
      <c r="C22" s="64"/>
    </row>
    <row r="23" spans="1:4" ht="15" customHeight="1" x14ac:dyDescent="0.25">
      <c r="A23" s="61"/>
    </row>
  </sheetData>
  <sheetProtection formatCells="0" formatColumns="0" formatRows="0" insertColumns="0" insertRows="0" insertHyperlinks="0" deleteColumns="0" deleteRows="0" sort="0" autoFilter="0" pivotTables="0"/>
  <mergeCells count="6">
    <mergeCell ref="A10:D10"/>
    <mergeCell ref="B1:D1"/>
    <mergeCell ref="B2:D2"/>
    <mergeCell ref="B4:D4"/>
    <mergeCell ref="B5:D5"/>
    <mergeCell ref="B6:D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Отчет</vt:lpstr>
      <vt:lpstr>Расходы</vt:lpstr>
      <vt:lpstr>МИКСПЛАТ (сайт)</vt:lpstr>
      <vt:lpstr> ТБанк и Озон Банк</vt:lpstr>
      <vt:lpstr>Юmoney</vt:lpstr>
      <vt:lpstr>карта Сбербанка</vt:lpstr>
      <vt:lpstr>Наличные и переводы</vt:lpstr>
      <vt:lpstr>р.сч. Сбербанк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Юляшка</dc:creator>
  <cp:keywords/>
  <dc:description/>
  <cp:lastModifiedBy>Lena</cp:lastModifiedBy>
  <cp:revision/>
  <cp:lastPrinted>2019-11-25T08:39:38Z</cp:lastPrinted>
  <dcterms:created xsi:type="dcterms:W3CDTF">2019-02-26T11:48:52Z</dcterms:created>
  <dcterms:modified xsi:type="dcterms:W3CDTF">2026-02-20T17:17:13Z</dcterms:modified>
  <cp:category/>
  <cp:contentStatus/>
</cp:coreProperties>
</file>