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ЛЕНА\ФОНД\ОТЧЕТЫ ТАБЛИЦЫ РАСХОДЫПРИХОДЫ\"/>
    </mc:Choice>
  </mc:AlternateContent>
  <bookViews>
    <workbookView xWindow="2790" yWindow="0" windowWidth="13680" windowHeight="7875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Яндекс деньги" sheetId="8" r:id="rId5"/>
    <sheet name="карта Сбербанка" sheetId="10" r:id="rId6"/>
    <sheet name="р.сч. Сбербанк" sheetId="5" r:id="rId7"/>
    <sheet name="Наличные" sheetId="14" r:id="rId8"/>
  </sheets>
  <calcPr calcId="162913"/>
</workbook>
</file>

<file path=xl/calcChain.xml><?xml version="1.0" encoding="utf-8"?>
<calcChain xmlns="http://schemas.openxmlformats.org/spreadsheetml/2006/main">
  <c r="C22" i="13" l="1"/>
  <c r="B12" i="4" l="1"/>
  <c r="C20" i="1" s="1"/>
  <c r="B16" i="4"/>
  <c r="C17" i="1" l="1"/>
  <c r="B13" i="5" l="1"/>
  <c r="C170" i="10" l="1"/>
  <c r="C15" i="1" s="1"/>
  <c r="C14" i="8" l="1"/>
  <c r="C12" i="6" l="1"/>
  <c r="B33" i="4" l="1"/>
  <c r="C12" i="1" l="1"/>
  <c r="C14" i="1" l="1"/>
  <c r="C13" i="1" l="1"/>
  <c r="C16" i="1" l="1"/>
  <c r="C11" i="1" s="1"/>
  <c r="B20" i="4" l="1"/>
  <c r="C22" i="1" l="1"/>
  <c r="C21" i="1" l="1"/>
  <c r="C23" i="1" l="1"/>
  <c r="B37" i="4"/>
  <c r="B38" i="4" s="1"/>
  <c r="C24" i="1" l="1"/>
  <c r="C19" i="1" s="1"/>
  <c r="C26" i="1" s="1"/>
</calcChain>
</file>

<file path=xl/sharedStrings.xml><?xml version="1.0" encoding="utf-8"?>
<sst xmlns="http://schemas.openxmlformats.org/spreadsheetml/2006/main" count="459" uniqueCount="203">
  <si>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</si>
  <si>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</si>
  <si>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</si>
  <si>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</si>
  <si>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</si>
  <si>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</si>
  <si>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</si>
  <si>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</si>
  <si>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</si>
  <si>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</si>
  <si>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</si>
  <si>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</si>
  <si>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</si>
  <si>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</si>
  <si>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</si>
  <si>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</si>
  <si>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</si>
  <si>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</si>
  <si>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</si>
  <si>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</si>
  <si>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</si>
  <si>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</si>
  <si>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</si>
  <si>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</si>
  <si>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</si>
  <si>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</si>
  <si>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</si>
  <si>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</si>
  <si>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</si>
  <si>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</si>
  <si>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</si>
  <si>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</si>
  <si>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</si>
  <si>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</si>
  <si>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</si>
  <si>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</si>
  <si>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</si>
  <si>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</si>
  <si>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</si>
  <si>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платежную систему яндекс деньги</t>
  </si>
  <si>
    <t>Пожертвования через платежную систему яндекс деньги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</si>
  <si>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</si>
  <si>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</si>
  <si>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Пожертвования наличными</t>
  </si>
  <si>
    <t>Сумма, руб</t>
  </si>
  <si>
    <t>Наличные</t>
  </si>
  <si>
    <t>Марина</t>
  </si>
  <si>
    <t>Дарья Александровна М.</t>
  </si>
  <si>
    <t>Марина Анатольевна Т.</t>
  </si>
  <si>
    <t>Ольга Михайловна М.</t>
  </si>
  <si>
    <t>Ольга Александровна Б.</t>
  </si>
  <si>
    <t>Карзанова Мария Анатольевна</t>
  </si>
  <si>
    <t>Корм вискас для кошек и котят</t>
  </si>
  <si>
    <t>Корм чаппи и педигри для щенков для частного приюта г. Клин "У Ларисы"</t>
  </si>
  <si>
    <t>Юлия Фаилевна А.</t>
  </si>
  <si>
    <t>Ирина Андреевна С.</t>
  </si>
  <si>
    <t>Евгения Гордеева</t>
  </si>
  <si>
    <t>Хусенджон Хасанджонович М.</t>
  </si>
  <si>
    <t>Марина Сергеевна Б.</t>
  </si>
  <si>
    <t>Надежда Алексеевна В.</t>
  </si>
  <si>
    <t>Ирина Николаевна Г.</t>
  </si>
  <si>
    <t>Лариса Николаевна Ч.</t>
  </si>
  <si>
    <t>Наталья Николаевна Н.</t>
  </si>
  <si>
    <t>Ольга Алексеевна И. </t>
  </si>
  <si>
    <t>Екатерина Александровна Д.</t>
  </si>
  <si>
    <t>Александр Химий</t>
  </si>
  <si>
    <t>ГСМ</t>
  </si>
  <si>
    <t>Ольга Николаевна Ф.</t>
  </si>
  <si>
    <t>Марина Алабушева</t>
  </si>
  <si>
    <t>Ирина Романова</t>
  </si>
  <si>
    <t>Екатерина Викторовна С.</t>
  </si>
  <si>
    <t>Елена Станиславовна М.</t>
  </si>
  <si>
    <t>Александр Александрович Д.</t>
  </si>
  <si>
    <t>Кристина Вячеславовна Ф.</t>
  </si>
  <si>
    <t>Афруз Мамед Кызы К.</t>
  </si>
  <si>
    <t>Наталья Анатольевна С.</t>
  </si>
  <si>
    <t>Елена Юрьевна Я.</t>
  </si>
  <si>
    <t>Остаток средств на 01.10.2020</t>
  </si>
  <si>
    <t>за октябрь 2020 года</t>
  </si>
  <si>
    <t>Общая сумма поступлений за октябрь 2020г.</t>
  </si>
  <si>
    <t>Произведенные расходы за октябрь 2020г.</t>
  </si>
  <si>
    <t>Остаток средств на 01.11.2020</t>
  </si>
  <si>
    <t>за  октябрь 2020 года</t>
  </si>
  <si>
    <t>за октябрь 2020 год</t>
  </si>
  <si>
    <t>Древесный наполнитель, миска.</t>
  </si>
  <si>
    <t>Хостинг сайта</t>
  </si>
  <si>
    <t>Корм сухой пурина для собак</t>
  </si>
  <si>
    <t>Корм сухой и влажный для кошек и котят</t>
  </si>
  <si>
    <t>Наполнитель, пеленки</t>
  </si>
  <si>
    <t>Вет. препараты  вакцина паппи</t>
  </si>
  <si>
    <t>Наполнитель, корм one сухой для кошек, пеленки</t>
  </si>
  <si>
    <t>Договор передержки от 16.10.2020 - передержка суки с пятью щенками  с 15.10.2020 по 16.12.2020 г.</t>
  </si>
  <si>
    <t>66666666*+6хзщ+C22666666+C44741</t>
  </si>
  <si>
    <t>\ъъъъъъъъъъъъъъъъъъъъъъъъъъъъъъъъъъъъъъъъъъъъъъъ</t>
  </si>
  <si>
    <t>Влада Константиновна Е.</t>
  </si>
  <si>
    <t>Анастасия Витальевна Х.</t>
  </si>
  <si>
    <t>Галина Витальевна С.</t>
  </si>
  <si>
    <t>Дарья Викторовна П.</t>
  </si>
  <si>
    <t>Александр Александрович Д</t>
  </si>
  <si>
    <t>Вероника Олеговна Х.</t>
  </si>
  <si>
    <t>Анастасия Владимировна Р.</t>
  </si>
  <si>
    <t>Vadim Kopylov</t>
  </si>
  <si>
    <t>Галина Александровна К.</t>
  </si>
  <si>
    <t>Алексей Алексеевич Е.</t>
  </si>
  <si>
    <t>Наталья Михайловна И.</t>
  </si>
  <si>
    <t>с карты 4276****1881</t>
  </si>
  <si>
    <t>Наталья Сергеевна К</t>
  </si>
  <si>
    <t>Светлана Ю.</t>
  </si>
  <si>
    <t>Марина Асташина</t>
  </si>
  <si>
    <t>Елена Михайловна Ф.</t>
  </si>
  <si>
    <t>Татьяна Сергеевна Г.</t>
  </si>
  <si>
    <t>Артур Азгатович Х. </t>
  </si>
  <si>
    <t>Вадим Андреевич Б.</t>
  </si>
  <si>
    <t>Ирина Павлова</t>
  </si>
  <si>
    <t>Вера Владимировна Ч.</t>
  </si>
  <si>
    <t>Алина Щурова</t>
  </si>
  <si>
    <t>Юлия Олеговна П.</t>
  </si>
  <si>
    <t>Ольга Викторовна Д.</t>
  </si>
  <si>
    <t>Ирина Николаевна К. </t>
  </si>
  <si>
    <t>Светлана Евгеньевна Р. </t>
  </si>
  <si>
    <t>Владислав Петрович Х.</t>
  </si>
  <si>
    <t>Дарья Юрьевна З.</t>
  </si>
  <si>
    <t>Галина Юрьевна Б</t>
  </si>
  <si>
    <t>Юлия Андреевна О.</t>
  </si>
  <si>
    <t>Лилия Владимировна И. </t>
  </si>
  <si>
    <t>Анна Владимировна Ч.</t>
  </si>
  <si>
    <t>Марьяна Владимировна Ч.</t>
  </si>
  <si>
    <t>Светлана Сергеевна С.</t>
  </si>
  <si>
    <t>Тамара Черменовна Д.</t>
  </si>
  <si>
    <t>Татьяна Михайловна Г. </t>
  </si>
  <si>
    <t>Yevgeniya Terekhova</t>
  </si>
  <si>
    <t>Наталья Сергеевна К.</t>
  </si>
  <si>
    <t>Наталья Евгеньевна У.</t>
  </si>
  <si>
    <t>Наталия Олеговна К.</t>
  </si>
  <si>
    <t>Малкерова Елена</t>
  </si>
  <si>
    <t>Светлана Васильевна В.</t>
  </si>
  <si>
    <t>Юлия Юрьевна Е.</t>
  </si>
  <si>
    <t>Евгений Павлович А.</t>
  </si>
  <si>
    <t>Елена Борисовна Ш.</t>
  </si>
  <si>
    <t>Виктор Дубровский</t>
  </si>
  <si>
    <t>Полина Викторовна П.</t>
  </si>
  <si>
    <t>карта 4276****8147 Ольга Михайловна</t>
  </si>
  <si>
    <t>карта 6390****6662 Антонина Евгеньевна</t>
  </si>
  <si>
    <t>карта 4276****7399 Ольга Николаевна</t>
  </si>
  <si>
    <t>карта 4276****2625 Ольга Михайловна</t>
  </si>
  <si>
    <t>карта 5417*****8569</t>
  </si>
  <si>
    <t>карта 5536****4450</t>
  </si>
  <si>
    <t>Виктория Михайловна Ф.</t>
  </si>
  <si>
    <t>Евгения</t>
  </si>
  <si>
    <t>Александр Александрович Д. </t>
  </si>
  <si>
    <t>Юлия Александровна Ш.</t>
  </si>
  <si>
    <t>Марина Александровна М.</t>
  </si>
  <si>
    <t>Елена Николаевна Р.</t>
  </si>
  <si>
    <t>карта 5527****4693</t>
  </si>
  <si>
    <t>Лариса Алексеевна Т.</t>
  </si>
  <si>
    <t>Марина Сергеевна Ж.</t>
  </si>
  <si>
    <t>Ирина Викторовна Т.</t>
  </si>
  <si>
    <t>Ольга Викторовна Д</t>
  </si>
  <si>
    <t>Карине Вазгеновна М.</t>
  </si>
  <si>
    <t>Елена Юрьевна Д.</t>
  </si>
  <si>
    <t>Лилия Николаевна Б.</t>
  </si>
  <si>
    <t>Лариса Николаевна Б.</t>
  </si>
  <si>
    <t>Надежда Михайловна Д.</t>
  </si>
  <si>
    <t>Ольга Юрьевна П.</t>
  </si>
  <si>
    <t>Светлана Геннадьевна О.</t>
  </si>
  <si>
    <t>Аурика Николаевна К.</t>
  </si>
  <si>
    <t>Евгения Александровна Ц. </t>
  </si>
  <si>
    <t>Людмила Павловна Ш.</t>
  </si>
  <si>
    <t>Наталья Сергеевна Р.</t>
  </si>
  <si>
    <t>Yana Mityushina</t>
  </si>
  <si>
    <t>Наталья Владимировна Ф.</t>
  </si>
  <si>
    <t>Анна Викторовна М.</t>
  </si>
  <si>
    <t>Ирина Анатольевна М.</t>
  </si>
  <si>
    <t>карта 4097****7264</t>
  </si>
  <si>
    <t>Наталья Всеволодовна Л.</t>
  </si>
  <si>
    <t>Наталья Викторовна К.</t>
  </si>
  <si>
    <t>Лариса Владимировна К.</t>
  </si>
  <si>
    <t>Лидия Васильевна Т.</t>
  </si>
  <si>
    <t>Лариса Анатольевна С.</t>
  </si>
  <si>
    <t>Татьяна Александровна П.</t>
  </si>
  <si>
    <t>Ирина Владимировна Ч.</t>
  </si>
  <si>
    <t>Маргарита Михайловна А.</t>
  </si>
  <si>
    <t>Анастасия Михайловна К.</t>
  </si>
  <si>
    <t>Вячеслав Витальевич Г.</t>
  </si>
  <si>
    <t>Татьяна Валентиновна Т.</t>
  </si>
  <si>
    <t>Юлия Викторовна М.</t>
  </si>
  <si>
    <t>Наталья Смирнова</t>
  </si>
  <si>
    <t>Татьяна Владимировна П.</t>
  </si>
  <si>
    <t>Ольга Викторовна Б.</t>
  </si>
  <si>
    <t>Олеся Викторовна С.</t>
  </si>
  <si>
    <t>Сергей Владимирович Т.</t>
  </si>
  <si>
    <t>Елена Евгеньевна К.</t>
  </si>
  <si>
    <t>Нина Викторовна В.</t>
  </si>
  <si>
    <t>Наталья Александровна Т.</t>
  </si>
  <si>
    <t>Марина Алексеевна Б.</t>
  </si>
  <si>
    <t>Марина Игоревна А.</t>
  </si>
  <si>
    <t>Елена Юрьевна Я. </t>
  </si>
  <si>
    <t>Анна Владимировна Ч. </t>
  </si>
  <si>
    <t>Тамара Александровна Г.</t>
  </si>
  <si>
    <t>карта 5536****0954</t>
  </si>
  <si>
    <t>Анна Аркадьевна П.</t>
  </si>
  <si>
    <t>Лариса Ренатовна К.</t>
  </si>
  <si>
    <t>Светлана Анатольевна 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</si>
</sst>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5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3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4" xfId="0" applyFont="1" applyBorder="1" applyAlignment="1">
      <alignment horizontal="center"/>
    </xf>
    <xf numFmtId="0" fontId="24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4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165" fontId="13" fillId="4" borderId="12" xfId="0" applyNumberFormat="1" applyFont="1" applyFill="1" applyBorder="1" applyAlignment="1" applyProtection="1">
      <alignment horizontal="center" vertical="center" wrapText="1"/>
    </xf>
    <xf numFmtId="4" fontId="13" fillId="4" borderId="12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topLeftCell="A4" zoomScaleNormal="100" workbookViewId="0">
      <selection activeCell="B17" sqref="B17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7" t="s">
        <v>0</v>
      </c>
      <c r="C1" s="167"/>
    </row>
    <row r="2" spans="1:5" ht="18.75" x14ac:dyDescent="0.3">
      <c r="B2" s="167" t="s">
        <v>31</v>
      </c>
      <c r="C2" s="167"/>
    </row>
    <row r="3" spans="1:5" ht="18.75" x14ac:dyDescent="0.3">
      <c r="B3" s="43"/>
      <c r="C3" s="43"/>
    </row>
    <row r="4" spans="1:5" ht="18.75" x14ac:dyDescent="0.3">
      <c r="B4" s="164" t="s">
        <v>1</v>
      </c>
      <c r="C4" s="164"/>
    </row>
    <row r="5" spans="1:5" ht="18.75" x14ac:dyDescent="0.3">
      <c r="B5" s="164" t="s">
        <v>2</v>
      </c>
      <c r="C5" s="164"/>
    </row>
    <row r="6" spans="1:5" ht="18.75" x14ac:dyDescent="0.25">
      <c r="B6" s="168" t="s">
        <v>78</v>
      </c>
      <c r="C6" s="168"/>
    </row>
    <row r="7" spans="1:5" ht="15" customHeight="1" x14ac:dyDescent="0.25">
      <c r="B7" s="44"/>
      <c r="C7" s="44"/>
    </row>
    <row r="9" spans="1:5" ht="15" customHeight="1" x14ac:dyDescent="0.25">
      <c r="A9" s="160" t="s">
        <v>77</v>
      </c>
      <c r="B9" s="161"/>
      <c r="C9" s="51">
        <v>6000.55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0" t="s">
        <v>79</v>
      </c>
      <c r="B11" s="161"/>
      <c r="C11" s="52">
        <f>SUM(C12:C17)</f>
        <v>70564.789999999994</v>
      </c>
    </row>
    <row r="12" spans="1:5" ht="15" customHeight="1" x14ac:dyDescent="0.25">
      <c r="A12" s="162" t="s">
        <v>38</v>
      </c>
      <c r="B12" s="163"/>
      <c r="C12" s="17">
        <f>'Яндекс касса (сайт)'!C22</f>
        <v>6561</v>
      </c>
    </row>
    <row r="13" spans="1:5" ht="15" customHeight="1" x14ac:dyDescent="0.25">
      <c r="A13" s="162" t="s">
        <v>3</v>
      </c>
      <c r="B13" s="163"/>
      <c r="C13" s="17">
        <f>PayPal!C12</f>
        <v>1112.1599999999999</v>
      </c>
    </row>
    <row r="14" spans="1:5" ht="15" customHeight="1" x14ac:dyDescent="0.25">
      <c r="A14" s="162" t="s">
        <v>39</v>
      </c>
      <c r="B14" s="163"/>
      <c r="C14" s="50">
        <f>'Яндекс деньги'!C14</f>
        <v>1650</v>
      </c>
    </row>
    <row r="15" spans="1:5" ht="15" customHeight="1" x14ac:dyDescent="0.25">
      <c r="A15" s="162" t="s">
        <v>41</v>
      </c>
      <c r="B15" s="163"/>
      <c r="C15" s="17">
        <f>'карта Сбербанка'!C170</f>
        <v>59741.63</v>
      </c>
    </row>
    <row r="16" spans="1:5" ht="15" customHeight="1" thickBot="1" x14ac:dyDescent="0.3">
      <c r="A16" s="124" t="s">
        <v>4</v>
      </c>
      <c r="B16" s="124"/>
      <c r="C16" s="125">
        <f>'р.сч. Сбербанк'!B13</f>
        <v>1000</v>
      </c>
    </row>
    <row r="17" spans="1:5" s="120" customFormat="1" ht="15" customHeight="1" thickBot="1" x14ac:dyDescent="0.3">
      <c r="A17" s="126" t="s">
        <v>45</v>
      </c>
      <c r="B17" s="127"/>
      <c r="C17" s="128">
        <f>Наличные!B13</f>
        <v>500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0" t="s">
        <v>80</v>
      </c>
      <c r="B19" s="161"/>
      <c r="C19" s="51">
        <f>SUM(C20:C24)</f>
        <v>45310.66</v>
      </c>
    </row>
    <row r="20" spans="1:5" ht="15" customHeight="1" x14ac:dyDescent="0.25">
      <c r="A20" s="10" t="s">
        <v>28</v>
      </c>
      <c r="B20" s="11"/>
      <c r="C20" s="19">
        <f>Расходы!B12</f>
        <v>22858.36</v>
      </c>
    </row>
    <row r="21" spans="1:5" ht="15" customHeight="1" x14ac:dyDescent="0.25">
      <c r="A21" s="9" t="s">
        <v>5</v>
      </c>
      <c r="B21" s="12"/>
      <c r="C21" s="20">
        <f>Расходы!B16</f>
        <v>450</v>
      </c>
    </row>
    <row r="22" spans="1:5" ht="30" customHeight="1" x14ac:dyDescent="0.25">
      <c r="A22" s="165" t="s">
        <v>29</v>
      </c>
      <c r="B22" s="166"/>
      <c r="C22" s="20">
        <f>Расходы!B20</f>
        <v>0</v>
      </c>
    </row>
    <row r="23" spans="1:5" ht="28.5" customHeight="1" x14ac:dyDescent="0.25">
      <c r="A23" s="165" t="s">
        <v>30</v>
      </c>
      <c r="B23" s="166"/>
      <c r="C23" s="20">
        <f>Расходы!B33</f>
        <v>21833.300000000003</v>
      </c>
    </row>
    <row r="24" spans="1:5" ht="15" customHeight="1" x14ac:dyDescent="0.25">
      <c r="A24" s="9" t="s">
        <v>6</v>
      </c>
      <c r="B24" s="12"/>
      <c r="C24" s="20">
        <f>Расходы!B37</f>
        <v>169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0" t="s">
        <v>81</v>
      </c>
      <c r="B26" s="161"/>
      <c r="C26" s="51">
        <f>C9+C11-C19</f>
        <v>31254.679999999993</v>
      </c>
      <c r="E26" s="22"/>
    </row>
    <row r="27" spans="1:5" ht="15" customHeight="1" x14ac:dyDescent="0.25">
      <c r="A27" s="31" t="s">
        <v>7</v>
      </c>
      <c r="B27" s="32"/>
      <c r="C27" s="77">
        <v>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8"/>
  <sheetViews>
    <sheetView showGridLines="0" zoomScaleNormal="100" workbookViewId="0">
      <selection activeCell="A32" sqref="A32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7" t="s">
        <v>0</v>
      </c>
      <c r="C1" s="167"/>
    </row>
    <row r="2" spans="1:3" ht="18.75" x14ac:dyDescent="0.3">
      <c r="B2" s="167" t="s">
        <v>27</v>
      </c>
      <c r="C2" s="167"/>
    </row>
    <row r="3" spans="1:3" ht="18.75" x14ac:dyDescent="0.3">
      <c r="B3" s="164"/>
      <c r="C3" s="164"/>
    </row>
    <row r="4" spans="1:3" ht="18.75" x14ac:dyDescent="0.3">
      <c r="A4" s="1" t="s">
        <v>8</v>
      </c>
      <c r="B4" s="164" t="s">
        <v>9</v>
      </c>
      <c r="C4" s="164"/>
    </row>
    <row r="5" spans="1:3" ht="18.75" x14ac:dyDescent="0.25">
      <c r="B5" s="168" t="s">
        <v>82</v>
      </c>
      <c r="C5" s="168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4" t="s">
        <v>28</v>
      </c>
      <c r="B9" s="155"/>
      <c r="C9" s="156"/>
    </row>
    <row r="10" spans="1:3" s="153" customFormat="1" ht="15" customHeight="1" x14ac:dyDescent="0.25">
      <c r="A10" s="151">
        <v>44127</v>
      </c>
      <c r="B10" s="91">
        <v>22858.36</v>
      </c>
      <c r="C10" s="152" t="s">
        <v>53</v>
      </c>
    </row>
    <row r="11" spans="1:3" s="153" customFormat="1" ht="15" customHeight="1" x14ac:dyDescent="0.25">
      <c r="A11" s="151"/>
      <c r="B11" s="91"/>
      <c r="C11" s="152"/>
    </row>
    <row r="12" spans="1:3" s="81" customFormat="1" ht="15" customHeight="1" x14ac:dyDescent="0.25">
      <c r="A12" s="149" t="s">
        <v>13</v>
      </c>
      <c r="B12" s="150">
        <f>SUM(B10:B11)</f>
        <v>22858.36</v>
      </c>
      <c r="C12" s="61"/>
    </row>
    <row r="13" spans="1:3" ht="15" customHeight="1" x14ac:dyDescent="0.25">
      <c r="A13" s="142" t="s">
        <v>5</v>
      </c>
      <c r="B13" s="143"/>
      <c r="C13" s="144"/>
    </row>
    <row r="14" spans="1:3" s="134" customFormat="1" ht="15" customHeight="1" x14ac:dyDescent="0.25">
      <c r="A14" s="157">
        <v>44134</v>
      </c>
      <c r="B14" s="138">
        <v>450</v>
      </c>
      <c r="C14" s="147" t="s">
        <v>89</v>
      </c>
    </row>
    <row r="15" spans="1:3" ht="15" customHeight="1" x14ac:dyDescent="0.25">
      <c r="A15" s="145"/>
      <c r="B15" s="146"/>
      <c r="C15" s="61"/>
    </row>
    <row r="16" spans="1:3" ht="15" customHeight="1" x14ac:dyDescent="0.25">
      <c r="A16" s="92" t="s">
        <v>13</v>
      </c>
      <c r="B16" s="93">
        <f>SUM(B14:B15)</f>
        <v>450</v>
      </c>
      <c r="C16" s="148"/>
    </row>
    <row r="17" spans="1:3" ht="15" customHeight="1" x14ac:dyDescent="0.25">
      <c r="A17" s="82" t="s">
        <v>29</v>
      </c>
      <c r="B17" s="83"/>
      <c r="C17" s="94"/>
    </row>
    <row r="18" spans="1:3" ht="14.25" customHeight="1" x14ac:dyDescent="0.25">
      <c r="A18" s="96"/>
      <c r="B18" s="97"/>
      <c r="C18" s="99"/>
    </row>
    <row r="19" spans="1:3" s="81" customFormat="1" ht="14.25" customHeight="1" x14ac:dyDescent="0.25">
      <c r="A19" s="96"/>
      <c r="B19" s="97"/>
      <c r="C19" s="99"/>
    </row>
    <row r="20" spans="1:3" s="29" customFormat="1" ht="15" customHeight="1" x14ac:dyDescent="0.25">
      <c r="A20" s="89" t="s">
        <v>13</v>
      </c>
      <c r="B20" s="88">
        <f>SUM(B18:B19)</f>
        <v>0</v>
      </c>
      <c r="C20" s="90"/>
    </row>
    <row r="21" spans="1:3" s="29" customFormat="1" ht="15" customHeight="1" x14ac:dyDescent="0.25">
      <c r="A21" s="40" t="s">
        <v>30</v>
      </c>
      <c r="B21" s="41"/>
      <c r="C21" s="42"/>
    </row>
    <row r="22" spans="1:3" s="29" customFormat="1" ht="15" customHeight="1" x14ac:dyDescent="0.25">
      <c r="A22" s="96">
        <v>44105</v>
      </c>
      <c r="B22" s="97">
        <v>990.01</v>
      </c>
      <c r="C22" s="99" t="s">
        <v>66</v>
      </c>
    </row>
    <row r="23" spans="1:3" s="29" customFormat="1" ht="15" customHeight="1" x14ac:dyDescent="0.25">
      <c r="A23" s="96">
        <v>44105</v>
      </c>
      <c r="B23" s="97">
        <v>489.3</v>
      </c>
      <c r="C23" s="99" t="s">
        <v>84</v>
      </c>
    </row>
    <row r="24" spans="1:3" s="29" customFormat="1" ht="15" customHeight="1" x14ac:dyDescent="0.25">
      <c r="A24" s="96">
        <v>44110</v>
      </c>
      <c r="B24" s="97">
        <v>2198</v>
      </c>
      <c r="C24" s="99" t="s">
        <v>52</v>
      </c>
    </row>
    <row r="25" spans="1:3" s="29" customFormat="1" ht="15" customHeight="1" x14ac:dyDescent="0.25">
      <c r="A25" s="96">
        <v>44110</v>
      </c>
      <c r="B25" s="97">
        <v>319.98</v>
      </c>
      <c r="C25" s="99" t="s">
        <v>86</v>
      </c>
    </row>
    <row r="26" spans="1:3" s="29" customFormat="1" ht="15" customHeight="1" x14ac:dyDescent="0.25">
      <c r="A26" s="96">
        <v>44127</v>
      </c>
      <c r="B26" s="97">
        <v>2573.67</v>
      </c>
      <c r="C26" s="99" t="s">
        <v>87</v>
      </c>
    </row>
    <row r="27" spans="1:3" s="29" customFormat="1" ht="15" customHeight="1" x14ac:dyDescent="0.25">
      <c r="A27" s="96">
        <v>44127</v>
      </c>
      <c r="B27" s="97">
        <v>1673.24</v>
      </c>
      <c r="C27" s="99" t="s">
        <v>66</v>
      </c>
    </row>
    <row r="28" spans="1:3" s="29" customFormat="1" ht="15" customHeight="1" x14ac:dyDescent="0.25">
      <c r="A28" s="96">
        <v>44131</v>
      </c>
      <c r="B28" s="97">
        <v>402.9</v>
      </c>
      <c r="C28" s="99" t="s">
        <v>88</v>
      </c>
    </row>
    <row r="29" spans="1:3" s="29" customFormat="1" ht="15" customHeight="1" x14ac:dyDescent="0.25">
      <c r="A29" s="96">
        <v>44134</v>
      </c>
      <c r="B29" s="97">
        <v>1186.2</v>
      </c>
      <c r="C29" s="99" t="s">
        <v>90</v>
      </c>
    </row>
    <row r="30" spans="1:3" s="29" customFormat="1" ht="15" customHeight="1" x14ac:dyDescent="0.25">
      <c r="A30" s="96">
        <v>44135</v>
      </c>
      <c r="B30" s="97">
        <v>12000</v>
      </c>
      <c r="C30" s="101" t="s">
        <v>91</v>
      </c>
    </row>
    <row r="31" spans="1:3" s="29" customFormat="1" ht="15" customHeight="1" x14ac:dyDescent="0.25">
      <c r="A31" s="96"/>
      <c r="B31" s="97"/>
      <c r="C31" s="99"/>
    </row>
    <row r="32" spans="1:3" ht="15" customHeight="1" x14ac:dyDescent="0.25">
      <c r="A32" s="96"/>
      <c r="B32" s="97"/>
      <c r="C32" s="99"/>
    </row>
    <row r="33" spans="1:3" s="78" customFormat="1" x14ac:dyDescent="0.25">
      <c r="A33" s="89" t="s">
        <v>13</v>
      </c>
      <c r="B33" s="88">
        <f>SUM(B22:B32)</f>
        <v>21833.300000000003</v>
      </c>
      <c r="C33" s="85"/>
    </row>
    <row r="34" spans="1:3" ht="15" customHeight="1" x14ac:dyDescent="0.25">
      <c r="A34" s="86" t="s">
        <v>6</v>
      </c>
      <c r="B34" s="46"/>
      <c r="C34" s="87"/>
    </row>
    <row r="35" spans="1:3" s="81" customFormat="1" x14ac:dyDescent="0.25">
      <c r="A35" s="96">
        <v>44111</v>
      </c>
      <c r="B35" s="91">
        <v>169</v>
      </c>
      <c r="C35" s="95" t="s">
        <v>85</v>
      </c>
    </row>
    <row r="36" spans="1:3" x14ac:dyDescent="0.25">
      <c r="A36" s="96"/>
      <c r="B36" s="98"/>
      <c r="C36" s="95" t="s">
        <v>92</v>
      </c>
    </row>
    <row r="37" spans="1:3" x14ac:dyDescent="0.25">
      <c r="A37" s="60" t="s">
        <v>13</v>
      </c>
      <c r="B37" s="70">
        <f>SUM(B35:B36)</f>
        <v>169</v>
      </c>
      <c r="C37" s="61" t="s">
        <v>93</v>
      </c>
    </row>
    <row r="38" spans="1:3" x14ac:dyDescent="0.25">
      <c r="A38" s="74" t="s">
        <v>24</v>
      </c>
      <c r="B38" s="45">
        <f>B12+B16+B20+B33+B37</f>
        <v>45310.66</v>
      </c>
      <c r="C38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33 C10:C11 C35">
    <cfRule type="containsText" dxfId="5" priority="292" operator="containsText" text="стерилизация">
      <formula>NOT(ISERROR(SEARCH("стерилизация",C10)))</formula>
    </cfRule>
    <cfRule type="containsText" dxfId="4" priority="293" operator="containsText" text="стерилизация">
      <formula>NOT(ISERROR(SEARCH("стерилизация",C10)))</formula>
    </cfRule>
    <cfRule type="containsText" dxfId="3" priority="294" operator="containsText" text="лечение">
      <formula>NOT(ISERROR(SEARCH("лечение",C10)))</formula>
    </cfRule>
  </conditionalFormatting>
  <conditionalFormatting sqref="C36">
    <cfRule type="containsText" dxfId="2" priority="19" operator="containsText" text="стерилизация">
      <formula>NOT(ISERROR(SEARCH("стерилизация",C36)))</formula>
    </cfRule>
    <cfRule type="containsText" dxfId="1" priority="20" operator="containsText" text="стерилизация">
      <formula>NOT(ISERROR(SEARCH("стерилизация",C36)))</formula>
    </cfRule>
    <cfRule type="containsText" dxfId="0" priority="21" operator="containsText" text="лечение">
      <formula>NOT(ISERROR(SEARCH("лечение",C36)))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6"/>
  <sheetViews>
    <sheetView showGridLines="0" workbookViewId="0">
      <selection activeCell="E19" sqref="E19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71" t="s">
        <v>0</v>
      </c>
      <c r="D1" s="171"/>
      <c r="E1" s="171"/>
    </row>
    <row r="2" spans="1:5" ht="18.75" x14ac:dyDescent="0.3">
      <c r="C2" s="171" t="s">
        <v>31</v>
      </c>
      <c r="D2" s="171"/>
      <c r="E2" s="171"/>
    </row>
    <row r="3" spans="1:5" ht="18" customHeight="1" x14ac:dyDescent="0.3">
      <c r="C3" s="57"/>
      <c r="D3" s="49"/>
    </row>
    <row r="4" spans="1:5" ht="18.75" x14ac:dyDescent="0.25">
      <c r="C4" s="172" t="s">
        <v>36</v>
      </c>
      <c r="D4" s="172"/>
      <c r="E4" s="172"/>
    </row>
    <row r="5" spans="1:5" ht="18.75" x14ac:dyDescent="0.25">
      <c r="C5" s="172" t="s">
        <v>37</v>
      </c>
      <c r="D5" s="172"/>
      <c r="E5" s="172"/>
    </row>
    <row r="6" spans="1:5" ht="18.75" x14ac:dyDescent="0.3">
      <c r="C6" s="173" t="s">
        <v>78</v>
      </c>
      <c r="D6" s="173"/>
      <c r="E6" s="173"/>
    </row>
    <row r="8" spans="1:5" ht="30" x14ac:dyDescent="0.25">
      <c r="A8" s="129" t="s">
        <v>14</v>
      </c>
      <c r="B8" s="130" t="s">
        <v>15</v>
      </c>
      <c r="C8" s="130" t="s">
        <v>11</v>
      </c>
      <c r="D8" s="131" t="s">
        <v>16</v>
      </c>
      <c r="E8" s="132" t="s">
        <v>12</v>
      </c>
    </row>
    <row r="9" spans="1:5" s="134" customFormat="1" x14ac:dyDescent="0.25">
      <c r="A9" s="136">
        <v>44106</v>
      </c>
      <c r="B9" s="136">
        <v>44109</v>
      </c>
      <c r="C9" s="137">
        <v>100</v>
      </c>
      <c r="D9" s="138" t="s">
        <v>56</v>
      </c>
      <c r="E9" s="133"/>
    </row>
    <row r="10" spans="1:5" s="134" customFormat="1" x14ac:dyDescent="0.25">
      <c r="A10" s="136">
        <v>44111</v>
      </c>
      <c r="B10" s="136">
        <v>44112</v>
      </c>
      <c r="C10" s="137">
        <v>100</v>
      </c>
      <c r="D10" s="138" t="s">
        <v>107</v>
      </c>
      <c r="E10" s="133"/>
    </row>
    <row r="11" spans="1:5" s="116" customFormat="1" x14ac:dyDescent="0.25">
      <c r="A11" s="141">
        <v>44111</v>
      </c>
      <c r="B11" s="141">
        <v>44112</v>
      </c>
      <c r="C11" s="139">
        <v>100</v>
      </c>
      <c r="D11" s="140" t="s">
        <v>108</v>
      </c>
      <c r="E11" s="135"/>
    </row>
    <row r="12" spans="1:5" s="116" customFormat="1" x14ac:dyDescent="0.25">
      <c r="A12" s="141">
        <v>44112</v>
      </c>
      <c r="B12" s="141">
        <v>44112</v>
      </c>
      <c r="C12" s="139">
        <v>500</v>
      </c>
      <c r="D12" s="140" t="s">
        <v>113</v>
      </c>
      <c r="E12" s="135"/>
    </row>
    <row r="13" spans="1:5" s="116" customFormat="1" x14ac:dyDescent="0.25">
      <c r="A13" s="141">
        <v>44113</v>
      </c>
      <c r="B13" s="141">
        <v>44116</v>
      </c>
      <c r="C13" s="139">
        <v>1000</v>
      </c>
      <c r="D13" s="140" t="s">
        <v>115</v>
      </c>
      <c r="E13" s="135"/>
    </row>
    <row r="14" spans="1:5" s="116" customFormat="1" x14ac:dyDescent="0.25">
      <c r="A14" s="141">
        <v>44121</v>
      </c>
      <c r="B14" s="141">
        <v>44123</v>
      </c>
      <c r="C14" s="139">
        <v>1000</v>
      </c>
      <c r="D14" s="140" t="s">
        <v>134</v>
      </c>
      <c r="E14" s="135"/>
    </row>
    <row r="15" spans="1:5" s="116" customFormat="1" x14ac:dyDescent="0.25">
      <c r="A15" s="141">
        <v>44121</v>
      </c>
      <c r="B15" s="141">
        <v>44123</v>
      </c>
      <c r="C15" s="139">
        <v>350</v>
      </c>
      <c r="D15" s="140" t="s">
        <v>65</v>
      </c>
      <c r="E15" s="135"/>
    </row>
    <row r="16" spans="1:5" s="116" customFormat="1" x14ac:dyDescent="0.25">
      <c r="A16" s="141">
        <v>44122</v>
      </c>
      <c r="B16" s="141">
        <v>44123</v>
      </c>
      <c r="C16" s="139">
        <v>200</v>
      </c>
      <c r="D16" s="140" t="s">
        <v>69</v>
      </c>
      <c r="E16" s="135"/>
    </row>
    <row r="17" spans="1:5" s="116" customFormat="1" x14ac:dyDescent="0.25">
      <c r="A17" s="141">
        <v>44122</v>
      </c>
      <c r="B17" s="141">
        <v>44123</v>
      </c>
      <c r="C17" s="139">
        <v>2500</v>
      </c>
      <c r="D17" s="140" t="s">
        <v>68</v>
      </c>
      <c r="E17" s="135"/>
    </row>
    <row r="18" spans="1:5" s="116" customFormat="1" x14ac:dyDescent="0.25">
      <c r="A18" s="141">
        <v>44122</v>
      </c>
      <c r="B18" s="141">
        <v>44123</v>
      </c>
      <c r="C18" s="139">
        <v>100</v>
      </c>
      <c r="D18" s="140" t="s">
        <v>139</v>
      </c>
      <c r="E18" s="135"/>
    </row>
    <row r="19" spans="1:5" s="116" customFormat="1" x14ac:dyDescent="0.25">
      <c r="A19" s="141">
        <v>44125</v>
      </c>
      <c r="B19" s="141">
        <v>44126</v>
      </c>
      <c r="C19" s="139">
        <v>200</v>
      </c>
      <c r="D19" s="140" t="s">
        <v>148</v>
      </c>
      <c r="E19" s="135"/>
    </row>
    <row r="20" spans="1:5" s="116" customFormat="1" x14ac:dyDescent="0.25">
      <c r="A20" s="141">
        <v>44131</v>
      </c>
      <c r="B20" s="141">
        <v>44132</v>
      </c>
      <c r="C20" s="139">
        <v>500</v>
      </c>
      <c r="D20" s="140" t="s">
        <v>169</v>
      </c>
      <c r="E20" s="135"/>
    </row>
    <row r="21" spans="1:5" s="116" customFormat="1" x14ac:dyDescent="0.25">
      <c r="A21" s="141">
        <v>44133</v>
      </c>
      <c r="B21" s="141">
        <v>44134</v>
      </c>
      <c r="C21" s="139">
        <v>100</v>
      </c>
      <c r="D21" s="140" t="s">
        <v>186</v>
      </c>
      <c r="E21" s="135"/>
    </row>
    <row r="22" spans="1:5" ht="30" customHeight="1" x14ac:dyDescent="0.25">
      <c r="A22" s="169" t="s">
        <v>42</v>
      </c>
      <c r="B22" s="170"/>
      <c r="C22" s="8">
        <f>SUM(C9:C21)-189</f>
        <v>6561</v>
      </c>
      <c r="D22" s="48"/>
      <c r="E22" s="59"/>
    </row>
    <row r="26" spans="1:5" x14ac:dyDescent="0.25">
      <c r="C26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22:B22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8"/>
  <sheetViews>
    <sheetView showGridLines="0" workbookViewId="0">
      <selection activeCell="E11" sqref="E11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D3" s="21"/>
      <c r="E3" s="5"/>
    </row>
    <row r="4" spans="1:5" ht="18.75" x14ac:dyDescent="0.25">
      <c r="B4" s="172" t="s">
        <v>18</v>
      </c>
      <c r="C4" s="172"/>
      <c r="D4" s="172"/>
      <c r="E4" s="172"/>
    </row>
    <row r="5" spans="1:5" ht="18.75" x14ac:dyDescent="0.25">
      <c r="B5" s="172" t="s">
        <v>78</v>
      </c>
      <c r="C5" s="172"/>
      <c r="D5" s="172"/>
      <c r="E5" s="172"/>
    </row>
    <row r="6" spans="1:5" ht="18.75" x14ac:dyDescent="0.3">
      <c r="D6" s="173"/>
      <c r="E6" s="173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>
        <v>44109</v>
      </c>
      <c r="B9" s="36"/>
      <c r="C9" s="103">
        <v>812.16</v>
      </c>
      <c r="D9" s="102" t="s">
        <v>101</v>
      </c>
      <c r="E9" s="37" t="s">
        <v>17</v>
      </c>
    </row>
    <row r="10" spans="1:5" s="84" customFormat="1" ht="14.25" customHeight="1" x14ac:dyDescent="0.25">
      <c r="A10" s="36">
        <v>44120</v>
      </c>
      <c r="B10" s="36"/>
      <c r="C10" s="103">
        <v>300</v>
      </c>
      <c r="D10" s="102" t="s">
        <v>130</v>
      </c>
      <c r="E10" s="37" t="s">
        <v>17</v>
      </c>
    </row>
    <row r="11" spans="1:5" s="84" customFormat="1" ht="14.25" customHeight="1" x14ac:dyDescent="0.25">
      <c r="A11" s="36"/>
      <c r="B11" s="36"/>
      <c r="C11" s="103"/>
      <c r="D11" s="102"/>
      <c r="E11" s="110"/>
    </row>
    <row r="12" spans="1:5" ht="30" customHeight="1" x14ac:dyDescent="0.25">
      <c r="A12" s="174" t="s">
        <v>32</v>
      </c>
      <c r="B12" s="175"/>
      <c r="C12" s="76">
        <f>SUM(C9:C11)</f>
        <v>1112.1599999999999</v>
      </c>
      <c r="D12" s="15"/>
      <c r="E12" s="53"/>
    </row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2:B1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1"/>
  <sheetViews>
    <sheetView showGridLines="0" workbookViewId="0">
      <selection activeCell="A13" sqref="A13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1"/>
      <c r="E2" s="171"/>
    </row>
    <row r="3" spans="1:5" ht="18" customHeight="1" x14ac:dyDescent="0.3">
      <c r="C3" s="21"/>
      <c r="D3" s="5"/>
      <c r="E3" s="5"/>
    </row>
    <row r="4" spans="1:5" ht="18.75" x14ac:dyDescent="0.25">
      <c r="B4" s="172" t="s">
        <v>40</v>
      </c>
      <c r="C4" s="172"/>
      <c r="D4" s="172"/>
      <c r="E4" s="172"/>
    </row>
    <row r="5" spans="1:5" ht="18.75" x14ac:dyDescent="0.25">
      <c r="B5" s="172" t="s">
        <v>78</v>
      </c>
      <c r="C5" s="172"/>
      <c r="D5" s="172"/>
      <c r="E5" s="172"/>
    </row>
    <row r="6" spans="1:5" ht="18.75" x14ac:dyDescent="0.3">
      <c r="C6" s="173"/>
      <c r="D6" s="173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44108</v>
      </c>
      <c r="B9" s="36"/>
      <c r="C9" s="62">
        <v>500</v>
      </c>
      <c r="D9" s="34"/>
      <c r="E9" s="37" t="s">
        <v>17</v>
      </c>
    </row>
    <row r="10" spans="1:5" s="84" customFormat="1" x14ac:dyDescent="0.25">
      <c r="A10" s="36">
        <v>44113</v>
      </c>
      <c r="B10" s="36"/>
      <c r="C10" s="62">
        <v>500</v>
      </c>
      <c r="D10" s="34"/>
      <c r="E10" s="37" t="s">
        <v>17</v>
      </c>
    </row>
    <row r="11" spans="1:5" s="84" customFormat="1" x14ac:dyDescent="0.25">
      <c r="A11" s="36">
        <v>44117</v>
      </c>
      <c r="B11" s="36"/>
      <c r="C11" s="62">
        <v>300</v>
      </c>
      <c r="D11" s="34"/>
      <c r="E11" s="110" t="s">
        <v>17</v>
      </c>
    </row>
    <row r="12" spans="1:5" s="84" customFormat="1" x14ac:dyDescent="0.25">
      <c r="A12" s="36">
        <v>44120</v>
      </c>
      <c r="B12" s="36"/>
      <c r="C12" s="62">
        <v>350</v>
      </c>
      <c r="D12" s="34"/>
      <c r="E12" s="110" t="s">
        <v>17</v>
      </c>
    </row>
    <row r="13" spans="1:5" s="84" customFormat="1" x14ac:dyDescent="0.25">
      <c r="A13" s="36"/>
      <c r="B13" s="36"/>
      <c r="C13" s="62"/>
      <c r="D13" s="34"/>
      <c r="E13" s="110"/>
    </row>
    <row r="14" spans="1:5" ht="30" customHeight="1" x14ac:dyDescent="0.25">
      <c r="A14" s="176" t="s">
        <v>32</v>
      </c>
      <c r="B14" s="177"/>
      <c r="C14" s="72">
        <f>SUM(C9:C13)</f>
        <v>1650</v>
      </c>
      <c r="D14" s="73"/>
      <c r="E14" s="35"/>
    </row>
    <row r="16" spans="1:5" x14ac:dyDescent="0.25">
      <c r="C16" s="47"/>
    </row>
    <row r="21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4:B14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0"/>
  <sheetViews>
    <sheetView showGridLines="0" workbookViewId="0">
      <selection activeCell="A118" sqref="A118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1" t="s">
        <v>0</v>
      </c>
      <c r="C1" s="171"/>
      <c r="D1" s="171"/>
      <c r="E1" s="171"/>
    </row>
    <row r="2" spans="1:5" ht="18.75" x14ac:dyDescent="0.3">
      <c r="B2" s="171" t="s">
        <v>31</v>
      </c>
      <c r="C2" s="171"/>
      <c r="D2" s="178"/>
      <c r="E2" s="178"/>
    </row>
    <row r="3" spans="1:5" ht="18" customHeight="1" x14ac:dyDescent="0.3">
      <c r="C3" s="5"/>
    </row>
    <row r="4" spans="1:5" ht="18.75" x14ac:dyDescent="0.25">
      <c r="B4" s="172" t="s">
        <v>34</v>
      </c>
      <c r="C4" s="172"/>
    </row>
    <row r="5" spans="1:5" ht="18.75" x14ac:dyDescent="0.25">
      <c r="B5" s="172" t="s">
        <v>78</v>
      </c>
      <c r="C5" s="172"/>
    </row>
    <row r="6" spans="1:5" ht="18.75" x14ac:dyDescent="0.3">
      <c r="C6" s="104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44105</v>
      </c>
      <c r="B9" s="106">
        <v>300</v>
      </c>
      <c r="C9" s="103" t="s">
        <v>94</v>
      </c>
      <c r="D9" s="37" t="s">
        <v>17</v>
      </c>
    </row>
    <row r="10" spans="1:5" s="84" customFormat="1" x14ac:dyDescent="0.25">
      <c r="A10" s="36">
        <v>44105</v>
      </c>
      <c r="B10" s="106">
        <v>500</v>
      </c>
      <c r="C10" s="103" t="s">
        <v>95</v>
      </c>
      <c r="D10" s="37" t="s">
        <v>17</v>
      </c>
    </row>
    <row r="11" spans="1:5" s="84" customFormat="1" x14ac:dyDescent="0.25">
      <c r="A11" s="36">
        <v>44105</v>
      </c>
      <c r="B11" s="106">
        <v>100</v>
      </c>
      <c r="C11" s="103" t="s">
        <v>96</v>
      </c>
      <c r="D11" s="37" t="s">
        <v>17</v>
      </c>
    </row>
    <row r="12" spans="1:5" s="84" customFormat="1" x14ac:dyDescent="0.25">
      <c r="A12" s="36">
        <v>44105</v>
      </c>
      <c r="B12" s="106">
        <v>130</v>
      </c>
      <c r="C12" s="103" t="s">
        <v>70</v>
      </c>
      <c r="D12" s="37" t="s">
        <v>17</v>
      </c>
    </row>
    <row r="13" spans="1:5" s="84" customFormat="1" x14ac:dyDescent="0.25">
      <c r="A13" s="100">
        <v>44105</v>
      </c>
      <c r="B13" s="106">
        <v>100</v>
      </c>
      <c r="C13" s="103" t="s">
        <v>47</v>
      </c>
      <c r="D13" s="37" t="s">
        <v>17</v>
      </c>
    </row>
    <row r="14" spans="1:5" s="84" customFormat="1" x14ac:dyDescent="0.25">
      <c r="A14" s="36">
        <v>44106</v>
      </c>
      <c r="B14" s="106">
        <v>50</v>
      </c>
      <c r="C14" s="103" t="s">
        <v>141</v>
      </c>
      <c r="D14" s="37" t="s">
        <v>17</v>
      </c>
    </row>
    <row r="15" spans="1:5" s="84" customFormat="1" x14ac:dyDescent="0.25">
      <c r="A15" s="36">
        <v>44106</v>
      </c>
      <c r="B15" s="106">
        <v>200</v>
      </c>
      <c r="C15" s="103" t="s">
        <v>50</v>
      </c>
      <c r="D15" s="37" t="s">
        <v>17</v>
      </c>
    </row>
    <row r="16" spans="1:5" s="27" customFormat="1" x14ac:dyDescent="0.25">
      <c r="A16" s="36">
        <v>44106</v>
      </c>
      <c r="B16" s="106">
        <v>200</v>
      </c>
      <c r="C16" s="105" t="s">
        <v>55</v>
      </c>
      <c r="D16" s="37" t="s">
        <v>17</v>
      </c>
    </row>
    <row r="17" spans="1:4" s="27" customFormat="1" x14ac:dyDescent="0.25">
      <c r="A17" s="36">
        <v>44106</v>
      </c>
      <c r="B17" s="106">
        <v>200</v>
      </c>
      <c r="C17" s="108" t="s">
        <v>97</v>
      </c>
      <c r="D17" s="37" t="s">
        <v>17</v>
      </c>
    </row>
    <row r="18" spans="1:4" s="84" customFormat="1" x14ac:dyDescent="0.25">
      <c r="A18" s="36">
        <v>44106</v>
      </c>
      <c r="B18" s="106">
        <v>100</v>
      </c>
      <c r="C18" s="103" t="s">
        <v>64</v>
      </c>
      <c r="D18" s="37" t="s">
        <v>17</v>
      </c>
    </row>
    <row r="19" spans="1:4" s="84" customFormat="1" x14ac:dyDescent="0.25">
      <c r="A19" s="36">
        <v>44107</v>
      </c>
      <c r="B19" s="106">
        <v>1000</v>
      </c>
      <c r="C19" s="103" t="s">
        <v>98</v>
      </c>
      <c r="D19" s="37" t="s">
        <v>17</v>
      </c>
    </row>
    <row r="20" spans="1:4" s="84" customFormat="1" x14ac:dyDescent="0.25">
      <c r="A20" s="36">
        <v>44107</v>
      </c>
      <c r="B20" s="106">
        <v>5000</v>
      </c>
      <c r="C20" s="103" t="s">
        <v>57</v>
      </c>
      <c r="D20" s="37" t="s">
        <v>17</v>
      </c>
    </row>
    <row r="21" spans="1:4" s="84" customFormat="1" ht="15.75" customHeight="1" x14ac:dyDescent="0.25">
      <c r="A21" s="36">
        <v>44108</v>
      </c>
      <c r="B21" s="106">
        <v>400</v>
      </c>
      <c r="C21" s="103" t="s">
        <v>142</v>
      </c>
      <c r="D21" s="37" t="s">
        <v>17</v>
      </c>
    </row>
    <row r="22" spans="1:4" s="84" customFormat="1" ht="15.75" customHeight="1" x14ac:dyDescent="0.25">
      <c r="A22" s="36">
        <v>44109</v>
      </c>
      <c r="B22" s="106">
        <v>500</v>
      </c>
      <c r="C22" s="103" t="s">
        <v>59</v>
      </c>
      <c r="D22" s="110" t="s">
        <v>17</v>
      </c>
    </row>
    <row r="23" spans="1:4" s="84" customFormat="1" ht="15.75" customHeight="1" x14ac:dyDescent="0.25">
      <c r="A23" s="36">
        <v>44109</v>
      </c>
      <c r="B23" s="106">
        <v>100</v>
      </c>
      <c r="C23" s="103" t="s">
        <v>99</v>
      </c>
      <c r="D23" s="37" t="s">
        <v>17</v>
      </c>
    </row>
    <row r="24" spans="1:4" s="84" customFormat="1" ht="15.75" customHeight="1" x14ac:dyDescent="0.25">
      <c r="A24" s="36">
        <v>44109</v>
      </c>
      <c r="B24" s="106">
        <v>500</v>
      </c>
      <c r="C24" s="103" t="s">
        <v>100</v>
      </c>
      <c r="D24" s="37" t="s">
        <v>17</v>
      </c>
    </row>
    <row r="25" spans="1:4" s="84" customFormat="1" ht="15.75" customHeight="1" x14ac:dyDescent="0.25">
      <c r="A25" s="36">
        <v>44110</v>
      </c>
      <c r="B25" s="106">
        <v>500</v>
      </c>
      <c r="C25" s="103" t="s">
        <v>102</v>
      </c>
      <c r="D25" s="37" t="s">
        <v>17</v>
      </c>
    </row>
    <row r="26" spans="1:4" s="84" customFormat="1" ht="15.75" customHeight="1" x14ac:dyDescent="0.25">
      <c r="A26" s="36">
        <v>44110</v>
      </c>
      <c r="B26" s="106">
        <v>1000</v>
      </c>
      <c r="C26" s="103" t="s">
        <v>103</v>
      </c>
      <c r="D26" s="37" t="s">
        <v>17</v>
      </c>
    </row>
    <row r="27" spans="1:4" s="84" customFormat="1" ht="15.75" customHeight="1" x14ac:dyDescent="0.25">
      <c r="A27" s="36">
        <v>44110</v>
      </c>
      <c r="B27" s="106">
        <v>100</v>
      </c>
      <c r="C27" s="103" t="s">
        <v>47</v>
      </c>
      <c r="D27" s="37" t="s">
        <v>17</v>
      </c>
    </row>
    <row r="28" spans="1:4" s="84" customFormat="1" ht="15.75" customHeight="1" x14ac:dyDescent="0.25">
      <c r="A28" s="36">
        <v>44110</v>
      </c>
      <c r="B28" s="106">
        <v>500</v>
      </c>
      <c r="C28" s="103" t="s">
        <v>67</v>
      </c>
      <c r="D28" s="37" t="s">
        <v>17</v>
      </c>
    </row>
    <row r="29" spans="1:4" s="84" customFormat="1" ht="15.75" customHeight="1" x14ac:dyDescent="0.25">
      <c r="A29" s="36">
        <v>44111</v>
      </c>
      <c r="B29" s="109">
        <v>100</v>
      </c>
      <c r="C29" s="103" t="s">
        <v>104</v>
      </c>
      <c r="D29" s="37" t="s">
        <v>17</v>
      </c>
    </row>
    <row r="30" spans="1:4" s="84" customFormat="1" ht="15.75" customHeight="1" x14ac:dyDescent="0.25">
      <c r="A30" s="36">
        <v>44111</v>
      </c>
      <c r="B30" s="106">
        <v>100</v>
      </c>
      <c r="C30" s="103" t="s">
        <v>105</v>
      </c>
      <c r="D30" s="37" t="s">
        <v>17</v>
      </c>
    </row>
    <row r="31" spans="1:4" s="84" customFormat="1" ht="15.75" customHeight="1" x14ac:dyDescent="0.25">
      <c r="A31" s="36">
        <v>44111</v>
      </c>
      <c r="B31" s="106">
        <v>500</v>
      </c>
      <c r="C31" s="103" t="s">
        <v>63</v>
      </c>
      <c r="D31" s="37" t="s">
        <v>17</v>
      </c>
    </row>
    <row r="32" spans="1:4" s="84" customFormat="1" ht="15.75" customHeight="1" x14ac:dyDescent="0.25">
      <c r="A32" s="36">
        <v>44111</v>
      </c>
      <c r="B32" s="106">
        <v>300</v>
      </c>
      <c r="C32" s="103" t="s">
        <v>48</v>
      </c>
      <c r="D32" s="37" t="s">
        <v>17</v>
      </c>
    </row>
    <row r="33" spans="1:4" s="84" customFormat="1" ht="15.75" customHeight="1" x14ac:dyDescent="0.25">
      <c r="A33" s="36">
        <v>44111</v>
      </c>
      <c r="B33" s="106">
        <v>200</v>
      </c>
      <c r="C33" s="103" t="s">
        <v>106</v>
      </c>
      <c r="D33" s="37" t="s">
        <v>17</v>
      </c>
    </row>
    <row r="34" spans="1:4" s="84" customFormat="1" ht="15.75" customHeight="1" x14ac:dyDescent="0.25">
      <c r="A34" s="36">
        <v>44111</v>
      </c>
      <c r="B34" s="106">
        <v>200</v>
      </c>
      <c r="C34" s="103" t="s">
        <v>75</v>
      </c>
      <c r="D34" s="37" t="s">
        <v>17</v>
      </c>
    </row>
    <row r="35" spans="1:4" s="84" customFormat="1" ht="15.75" customHeight="1" x14ac:dyDescent="0.25">
      <c r="A35" s="36">
        <v>44112</v>
      </c>
      <c r="B35" s="106">
        <v>250</v>
      </c>
      <c r="C35" s="103" t="s">
        <v>109</v>
      </c>
      <c r="D35" s="37" t="s">
        <v>17</v>
      </c>
    </row>
    <row r="36" spans="1:4" s="84" customFormat="1" ht="15.75" customHeight="1" x14ac:dyDescent="0.25">
      <c r="A36" s="36">
        <v>44112</v>
      </c>
      <c r="B36" s="106">
        <v>100</v>
      </c>
      <c r="C36" s="103" t="s">
        <v>110</v>
      </c>
      <c r="D36" s="37" t="s">
        <v>17</v>
      </c>
    </row>
    <row r="37" spans="1:4" s="84" customFormat="1" ht="15.75" customHeight="1" x14ac:dyDescent="0.25">
      <c r="A37" s="36">
        <v>44112</v>
      </c>
      <c r="B37" s="106">
        <v>50</v>
      </c>
      <c r="C37" s="103" t="s">
        <v>111</v>
      </c>
      <c r="D37" s="37" t="s">
        <v>17</v>
      </c>
    </row>
    <row r="38" spans="1:4" s="84" customFormat="1" ht="15.75" customHeight="1" x14ac:dyDescent="0.25">
      <c r="A38" s="36">
        <v>44112</v>
      </c>
      <c r="B38" s="106">
        <v>300</v>
      </c>
      <c r="C38" s="103" t="s">
        <v>112</v>
      </c>
      <c r="D38" s="37" t="s">
        <v>17</v>
      </c>
    </row>
    <row r="39" spans="1:4" s="84" customFormat="1" ht="15.75" customHeight="1" x14ac:dyDescent="0.25">
      <c r="A39" s="36">
        <v>44112</v>
      </c>
      <c r="B39" s="106">
        <v>100</v>
      </c>
      <c r="C39" s="103" t="s">
        <v>47</v>
      </c>
      <c r="D39" s="37" t="s">
        <v>17</v>
      </c>
    </row>
    <row r="40" spans="1:4" s="84" customFormat="1" ht="15.75" customHeight="1" x14ac:dyDescent="0.25">
      <c r="A40" s="36">
        <v>44112</v>
      </c>
      <c r="B40" s="106">
        <v>200</v>
      </c>
      <c r="C40" s="103" t="s">
        <v>60</v>
      </c>
      <c r="D40" s="37" t="s">
        <v>17</v>
      </c>
    </row>
    <row r="41" spans="1:4" s="84" customFormat="1" ht="15.75" customHeight="1" x14ac:dyDescent="0.25">
      <c r="A41" s="36">
        <v>44112</v>
      </c>
      <c r="B41" s="106">
        <v>100</v>
      </c>
      <c r="C41" s="103" t="s">
        <v>73</v>
      </c>
      <c r="D41" s="37" t="s">
        <v>17</v>
      </c>
    </row>
    <row r="42" spans="1:4" s="84" customFormat="1" ht="15.75" customHeight="1" x14ac:dyDescent="0.25">
      <c r="A42" s="36">
        <v>44113</v>
      </c>
      <c r="B42" s="106">
        <v>200</v>
      </c>
      <c r="C42" s="103" t="s">
        <v>114</v>
      </c>
      <c r="D42" s="37" t="s">
        <v>17</v>
      </c>
    </row>
    <row r="43" spans="1:4" s="84" customFormat="1" ht="15.75" customHeight="1" x14ac:dyDescent="0.25">
      <c r="A43" s="36">
        <v>44113</v>
      </c>
      <c r="B43" s="106">
        <v>100</v>
      </c>
      <c r="C43" s="103" t="s">
        <v>62</v>
      </c>
      <c r="D43" s="37" t="s">
        <v>17</v>
      </c>
    </row>
    <row r="44" spans="1:4" s="84" customFormat="1" ht="15.75" customHeight="1" x14ac:dyDescent="0.25">
      <c r="A44" s="36">
        <v>44113</v>
      </c>
      <c r="B44" s="106">
        <v>400</v>
      </c>
      <c r="C44" s="103" t="s">
        <v>60</v>
      </c>
      <c r="D44" s="37" t="s">
        <v>17</v>
      </c>
    </row>
    <row r="45" spans="1:4" s="84" customFormat="1" ht="15.75" customHeight="1" x14ac:dyDescent="0.25">
      <c r="A45" s="36">
        <v>44114</v>
      </c>
      <c r="B45" s="106">
        <v>100</v>
      </c>
      <c r="C45" s="103" t="s">
        <v>76</v>
      </c>
      <c r="D45" s="37" t="s">
        <v>17</v>
      </c>
    </row>
    <row r="46" spans="1:4" s="84" customFormat="1" ht="15.75" customHeight="1" x14ac:dyDescent="0.25">
      <c r="A46" s="36">
        <v>44114</v>
      </c>
      <c r="B46" s="106">
        <v>100</v>
      </c>
      <c r="C46" s="103" t="s">
        <v>116</v>
      </c>
      <c r="D46" s="37" t="s">
        <v>17</v>
      </c>
    </row>
    <row r="47" spans="1:4" s="84" customFormat="1" ht="15.75" customHeight="1" x14ac:dyDescent="0.25">
      <c r="A47" s="36">
        <v>44115</v>
      </c>
      <c r="B47" s="106">
        <v>500</v>
      </c>
      <c r="C47" s="103" t="s">
        <v>117</v>
      </c>
      <c r="D47" s="37" t="s">
        <v>17</v>
      </c>
    </row>
    <row r="48" spans="1:4" s="84" customFormat="1" ht="15.75" customHeight="1" x14ac:dyDescent="0.25">
      <c r="A48" s="36">
        <v>44115</v>
      </c>
      <c r="B48" s="106">
        <v>200</v>
      </c>
      <c r="C48" s="103" t="s">
        <v>50</v>
      </c>
      <c r="D48" s="37" t="s">
        <v>17</v>
      </c>
    </row>
    <row r="49" spans="1:4" s="84" customFormat="1" ht="15.75" customHeight="1" x14ac:dyDescent="0.25">
      <c r="A49" s="36">
        <v>44115</v>
      </c>
      <c r="B49" s="109">
        <v>100</v>
      </c>
      <c r="C49" s="103" t="s">
        <v>118</v>
      </c>
      <c r="D49" s="37" t="s">
        <v>17</v>
      </c>
    </row>
    <row r="50" spans="1:4" s="84" customFormat="1" ht="15.75" customHeight="1" x14ac:dyDescent="0.25">
      <c r="A50" s="36">
        <v>44116</v>
      </c>
      <c r="B50" s="106">
        <v>100</v>
      </c>
      <c r="C50" s="103" t="s">
        <v>71</v>
      </c>
      <c r="D50" s="37" t="s">
        <v>17</v>
      </c>
    </row>
    <row r="51" spans="1:4" s="84" customFormat="1" ht="15.75" customHeight="1" x14ac:dyDescent="0.25">
      <c r="A51" s="36">
        <v>44116</v>
      </c>
      <c r="B51" s="106">
        <v>100</v>
      </c>
      <c r="C51" s="103" t="s">
        <v>119</v>
      </c>
      <c r="D51" s="37" t="s">
        <v>17</v>
      </c>
    </row>
    <row r="52" spans="1:4" s="84" customFormat="1" ht="15.75" customHeight="1" x14ac:dyDescent="0.25">
      <c r="A52" s="36">
        <v>44116</v>
      </c>
      <c r="B52" s="106">
        <v>200</v>
      </c>
      <c r="C52" s="103" t="s">
        <v>47</v>
      </c>
      <c r="D52" s="37" t="s">
        <v>17</v>
      </c>
    </row>
    <row r="53" spans="1:4" s="84" customFormat="1" ht="15.75" customHeight="1" x14ac:dyDescent="0.25">
      <c r="A53" s="36">
        <v>44117</v>
      </c>
      <c r="B53" s="106">
        <v>500</v>
      </c>
      <c r="C53" s="103" t="s">
        <v>112</v>
      </c>
      <c r="D53" s="37" t="s">
        <v>17</v>
      </c>
    </row>
    <row r="54" spans="1:4" s="84" customFormat="1" ht="15.75" customHeight="1" x14ac:dyDescent="0.25">
      <c r="A54" s="36">
        <v>44117</v>
      </c>
      <c r="B54" s="106">
        <v>100</v>
      </c>
      <c r="C54" s="103" t="s">
        <v>120</v>
      </c>
      <c r="D54" s="37" t="s">
        <v>17</v>
      </c>
    </row>
    <row r="55" spans="1:4" s="84" customFormat="1" ht="15.75" customHeight="1" x14ac:dyDescent="0.25">
      <c r="A55" s="36">
        <v>44117</v>
      </c>
      <c r="B55" s="106">
        <v>300</v>
      </c>
      <c r="C55" s="103" t="s">
        <v>48</v>
      </c>
      <c r="D55" s="37" t="s">
        <v>17</v>
      </c>
    </row>
    <row r="56" spans="1:4" s="84" customFormat="1" ht="15.75" customHeight="1" x14ac:dyDescent="0.25">
      <c r="A56" s="36">
        <v>44117</v>
      </c>
      <c r="B56" s="109">
        <v>100</v>
      </c>
      <c r="C56" s="103" t="s">
        <v>121</v>
      </c>
      <c r="D56" s="37" t="s">
        <v>17</v>
      </c>
    </row>
    <row r="57" spans="1:4" s="84" customFormat="1" ht="15.75" customHeight="1" x14ac:dyDescent="0.25">
      <c r="A57" s="36">
        <v>44117</v>
      </c>
      <c r="B57" s="106">
        <v>100</v>
      </c>
      <c r="C57" s="103" t="s">
        <v>122</v>
      </c>
      <c r="D57" s="37" t="s">
        <v>17</v>
      </c>
    </row>
    <row r="58" spans="1:4" s="84" customFormat="1" ht="15.75" customHeight="1" x14ac:dyDescent="0.25">
      <c r="A58" s="36">
        <v>44118</v>
      </c>
      <c r="B58" s="106">
        <v>452</v>
      </c>
      <c r="C58" s="103" t="s">
        <v>72</v>
      </c>
      <c r="D58" s="37" t="s">
        <v>17</v>
      </c>
    </row>
    <row r="59" spans="1:4" s="84" customFormat="1" ht="15.75" customHeight="1" x14ac:dyDescent="0.25">
      <c r="A59" s="36">
        <v>44118</v>
      </c>
      <c r="B59" s="106">
        <v>100</v>
      </c>
      <c r="C59" s="103" t="s">
        <v>123</v>
      </c>
      <c r="D59" s="37" t="s">
        <v>17</v>
      </c>
    </row>
    <row r="60" spans="1:4" s="84" customFormat="1" ht="15.75" customHeight="1" x14ac:dyDescent="0.25">
      <c r="A60" s="36">
        <v>44118</v>
      </c>
      <c r="B60" s="106">
        <v>500</v>
      </c>
      <c r="C60" s="103" t="s">
        <v>74</v>
      </c>
      <c r="D60" s="37" t="s">
        <v>17</v>
      </c>
    </row>
    <row r="61" spans="1:4" s="84" customFormat="1" ht="15.75" customHeight="1" x14ac:dyDescent="0.25">
      <c r="A61" s="36">
        <v>44119</v>
      </c>
      <c r="B61" s="106">
        <v>300</v>
      </c>
      <c r="C61" s="103" t="s">
        <v>50</v>
      </c>
      <c r="D61" s="37" t="s">
        <v>17</v>
      </c>
    </row>
    <row r="62" spans="1:4" s="84" customFormat="1" ht="15.75" customHeight="1" x14ac:dyDescent="0.25">
      <c r="A62" s="36">
        <v>44119</v>
      </c>
      <c r="B62" s="106">
        <v>300</v>
      </c>
      <c r="C62" s="103" t="s">
        <v>124</v>
      </c>
      <c r="D62" s="37" t="s">
        <v>17</v>
      </c>
    </row>
    <row r="63" spans="1:4" s="84" customFormat="1" ht="15.75" customHeight="1" x14ac:dyDescent="0.25">
      <c r="A63" s="36">
        <v>44119</v>
      </c>
      <c r="B63" s="106">
        <v>200</v>
      </c>
      <c r="C63" s="103" t="s">
        <v>144</v>
      </c>
      <c r="D63" s="37" t="s">
        <v>17</v>
      </c>
    </row>
    <row r="64" spans="1:4" s="84" customFormat="1" ht="15.75" customHeight="1" x14ac:dyDescent="0.25">
      <c r="A64" s="36">
        <v>44119</v>
      </c>
      <c r="B64" s="106">
        <v>300</v>
      </c>
      <c r="C64" s="103" t="s">
        <v>143</v>
      </c>
      <c r="D64" s="37" t="s">
        <v>17</v>
      </c>
    </row>
    <row r="65" spans="1:4" s="84" customFormat="1" ht="15.75" customHeight="1" x14ac:dyDescent="0.25">
      <c r="A65" s="36">
        <v>44119</v>
      </c>
      <c r="B65" s="106">
        <v>200</v>
      </c>
      <c r="C65" s="103" t="s">
        <v>125</v>
      </c>
      <c r="D65" s="37" t="s">
        <v>17</v>
      </c>
    </row>
    <row r="66" spans="1:4" s="84" customFormat="1" ht="15.75" customHeight="1" x14ac:dyDescent="0.25">
      <c r="A66" s="36">
        <v>44119</v>
      </c>
      <c r="B66" s="106">
        <v>150</v>
      </c>
      <c r="C66" s="103" t="s">
        <v>126</v>
      </c>
      <c r="D66" s="37" t="s">
        <v>17</v>
      </c>
    </row>
    <row r="67" spans="1:4" s="84" customFormat="1" ht="15.75" customHeight="1" x14ac:dyDescent="0.25">
      <c r="A67" s="36">
        <v>44120</v>
      </c>
      <c r="B67" s="106">
        <v>100</v>
      </c>
      <c r="C67" s="103" t="s">
        <v>120</v>
      </c>
      <c r="D67" s="37" t="s">
        <v>17</v>
      </c>
    </row>
    <row r="68" spans="1:4" s="84" customFormat="1" ht="15.75" customHeight="1" x14ac:dyDescent="0.25">
      <c r="A68" s="36">
        <v>44120</v>
      </c>
      <c r="B68" s="106">
        <v>200</v>
      </c>
      <c r="C68" s="103" t="s">
        <v>47</v>
      </c>
      <c r="D68" s="37" t="s">
        <v>17</v>
      </c>
    </row>
    <row r="69" spans="1:4" s="84" customFormat="1" ht="15.75" customHeight="1" x14ac:dyDescent="0.25">
      <c r="A69" s="36">
        <v>44120</v>
      </c>
      <c r="B69" s="106">
        <v>252.37</v>
      </c>
      <c r="C69" s="103" t="s">
        <v>127</v>
      </c>
      <c r="D69" s="37" t="s">
        <v>17</v>
      </c>
    </row>
    <row r="70" spans="1:4" s="84" customFormat="1" ht="15.75" customHeight="1" x14ac:dyDescent="0.25">
      <c r="A70" s="36">
        <v>44120</v>
      </c>
      <c r="B70" s="106">
        <v>100</v>
      </c>
      <c r="C70" s="103" t="s">
        <v>50</v>
      </c>
      <c r="D70" s="37" t="s">
        <v>17</v>
      </c>
    </row>
    <row r="71" spans="1:4" s="84" customFormat="1" ht="15.75" customHeight="1" x14ac:dyDescent="0.25">
      <c r="A71" s="36">
        <v>44120</v>
      </c>
      <c r="B71" s="106">
        <v>300</v>
      </c>
      <c r="C71" s="103" t="s">
        <v>128</v>
      </c>
      <c r="D71" s="37" t="s">
        <v>17</v>
      </c>
    </row>
    <row r="72" spans="1:4" s="84" customFormat="1" ht="15.75" customHeight="1" x14ac:dyDescent="0.25">
      <c r="A72" s="36">
        <v>44120</v>
      </c>
      <c r="B72" s="106">
        <v>100</v>
      </c>
      <c r="C72" s="103" t="s">
        <v>121</v>
      </c>
      <c r="D72" s="37" t="s">
        <v>17</v>
      </c>
    </row>
    <row r="73" spans="1:4" s="84" customFormat="1" ht="15.75" customHeight="1" x14ac:dyDescent="0.25">
      <c r="A73" s="36">
        <v>44120</v>
      </c>
      <c r="B73" s="106">
        <v>500</v>
      </c>
      <c r="C73" s="103" t="s">
        <v>54</v>
      </c>
      <c r="D73" s="37" t="s">
        <v>17</v>
      </c>
    </row>
    <row r="74" spans="1:4" s="84" customFormat="1" ht="15.75" customHeight="1" x14ac:dyDescent="0.25">
      <c r="A74" s="36">
        <v>44120</v>
      </c>
      <c r="B74" s="106">
        <v>1000</v>
      </c>
      <c r="C74" s="103" t="s">
        <v>129</v>
      </c>
      <c r="D74" s="37" t="s">
        <v>17</v>
      </c>
    </row>
    <row r="75" spans="1:4" s="84" customFormat="1" ht="15.75" customHeight="1" x14ac:dyDescent="0.25">
      <c r="A75" s="36">
        <v>44121</v>
      </c>
      <c r="B75" s="106">
        <v>300</v>
      </c>
      <c r="C75" s="103" t="s">
        <v>131</v>
      </c>
      <c r="D75" s="37" t="s">
        <v>17</v>
      </c>
    </row>
    <row r="76" spans="1:4" s="84" customFormat="1" ht="15.75" customHeight="1" x14ac:dyDescent="0.25">
      <c r="A76" s="36">
        <v>44121</v>
      </c>
      <c r="B76" s="106">
        <v>350</v>
      </c>
      <c r="C76" s="103" t="s">
        <v>58</v>
      </c>
      <c r="D76" s="37" t="s">
        <v>17</v>
      </c>
    </row>
    <row r="77" spans="1:4" s="84" customFormat="1" ht="15.75" customHeight="1" x14ac:dyDescent="0.25">
      <c r="A77" s="36">
        <v>44121</v>
      </c>
      <c r="B77" s="106">
        <v>500</v>
      </c>
      <c r="C77" s="103" t="s">
        <v>132</v>
      </c>
      <c r="D77" s="37" t="s">
        <v>17</v>
      </c>
    </row>
    <row r="78" spans="1:4" s="84" customFormat="1" ht="15.75" customHeight="1" x14ac:dyDescent="0.25">
      <c r="A78" s="36">
        <v>44121</v>
      </c>
      <c r="B78" s="106">
        <v>200</v>
      </c>
      <c r="C78" s="103" t="s">
        <v>60</v>
      </c>
      <c r="D78" s="37" t="s">
        <v>17</v>
      </c>
    </row>
    <row r="79" spans="1:4" s="84" customFormat="1" ht="15.75" customHeight="1" x14ac:dyDescent="0.25">
      <c r="A79" s="36">
        <v>44121</v>
      </c>
      <c r="B79" s="106">
        <v>200</v>
      </c>
      <c r="C79" s="103" t="s">
        <v>133</v>
      </c>
      <c r="D79" s="37" t="s">
        <v>17</v>
      </c>
    </row>
    <row r="80" spans="1:4" s="84" customFormat="1" ht="15.75" customHeight="1" x14ac:dyDescent="0.25">
      <c r="A80" s="36">
        <v>44122</v>
      </c>
      <c r="B80" s="106">
        <v>250</v>
      </c>
      <c r="C80" s="103" t="s">
        <v>145</v>
      </c>
      <c r="D80" s="37" t="s">
        <v>17</v>
      </c>
    </row>
    <row r="81" spans="1:4" s="84" customFormat="1" ht="15.75" customHeight="1" x14ac:dyDescent="0.25">
      <c r="A81" s="36">
        <v>44122</v>
      </c>
      <c r="B81" s="106">
        <v>100</v>
      </c>
      <c r="C81" s="103" t="s">
        <v>135</v>
      </c>
      <c r="D81" s="37" t="s">
        <v>17</v>
      </c>
    </row>
    <row r="82" spans="1:4" s="84" customFormat="1" ht="15.75" customHeight="1" x14ac:dyDescent="0.25">
      <c r="A82" s="36">
        <v>44122</v>
      </c>
      <c r="B82" s="106">
        <v>100</v>
      </c>
      <c r="C82" s="103" t="s">
        <v>47</v>
      </c>
      <c r="D82" s="37" t="s">
        <v>17</v>
      </c>
    </row>
    <row r="83" spans="1:4" s="84" customFormat="1" ht="15.75" customHeight="1" x14ac:dyDescent="0.25">
      <c r="A83" s="36">
        <v>44122</v>
      </c>
      <c r="B83" s="106">
        <v>500</v>
      </c>
      <c r="C83" s="103" t="s">
        <v>136</v>
      </c>
      <c r="D83" s="37" t="s">
        <v>17</v>
      </c>
    </row>
    <row r="84" spans="1:4" s="84" customFormat="1" ht="15.75" customHeight="1" x14ac:dyDescent="0.25">
      <c r="A84" s="36">
        <v>44122</v>
      </c>
      <c r="B84" s="106">
        <v>1000</v>
      </c>
      <c r="C84" s="103" t="s">
        <v>137</v>
      </c>
      <c r="D84" s="37" t="s">
        <v>17</v>
      </c>
    </row>
    <row r="85" spans="1:4" s="84" customFormat="1" ht="15.75" customHeight="1" x14ac:dyDescent="0.25">
      <c r="A85" s="36">
        <v>44122</v>
      </c>
      <c r="B85" s="106">
        <v>100</v>
      </c>
      <c r="C85" s="103" t="s">
        <v>73</v>
      </c>
      <c r="D85" s="37" t="s">
        <v>17</v>
      </c>
    </row>
    <row r="86" spans="1:4" s="84" customFormat="1" ht="15.75" customHeight="1" x14ac:dyDescent="0.25">
      <c r="A86" s="36">
        <v>44122</v>
      </c>
      <c r="B86" s="106">
        <v>100</v>
      </c>
      <c r="C86" s="103" t="s">
        <v>138</v>
      </c>
      <c r="D86" s="37" t="s">
        <v>17</v>
      </c>
    </row>
    <row r="87" spans="1:4" s="84" customFormat="1" ht="15.75" customHeight="1" x14ac:dyDescent="0.25">
      <c r="A87" s="36">
        <v>44123</v>
      </c>
      <c r="B87" s="106">
        <v>100</v>
      </c>
      <c r="C87" s="103" t="s">
        <v>49</v>
      </c>
      <c r="D87" s="37" t="s">
        <v>17</v>
      </c>
    </row>
    <row r="88" spans="1:4" s="84" customFormat="1" ht="15.75" customHeight="1" x14ac:dyDescent="0.25">
      <c r="A88" s="36">
        <v>44123</v>
      </c>
      <c r="B88" s="106">
        <v>500</v>
      </c>
      <c r="C88" s="103" t="s">
        <v>146</v>
      </c>
      <c r="D88" s="37" t="s">
        <v>17</v>
      </c>
    </row>
    <row r="89" spans="1:4" s="84" customFormat="1" ht="15.75" customHeight="1" x14ac:dyDescent="0.25">
      <c r="A89" s="36">
        <v>44124</v>
      </c>
      <c r="B89" s="106">
        <v>100</v>
      </c>
      <c r="C89" s="103" t="s">
        <v>47</v>
      </c>
      <c r="D89" s="37" t="s">
        <v>17</v>
      </c>
    </row>
    <row r="90" spans="1:4" s="84" customFormat="1" ht="15.75" customHeight="1" x14ac:dyDescent="0.25">
      <c r="A90" s="36">
        <v>44124</v>
      </c>
      <c r="B90" s="106">
        <v>200</v>
      </c>
      <c r="C90" s="103" t="s">
        <v>61</v>
      </c>
      <c r="D90" s="37" t="s">
        <v>17</v>
      </c>
    </row>
    <row r="91" spans="1:4" s="84" customFormat="1" ht="15.75" customHeight="1" x14ac:dyDescent="0.25">
      <c r="A91" s="36">
        <v>44124</v>
      </c>
      <c r="B91" s="106">
        <v>100</v>
      </c>
      <c r="C91" s="103" t="s">
        <v>140</v>
      </c>
      <c r="D91" s="37" t="s">
        <v>17</v>
      </c>
    </row>
    <row r="92" spans="1:4" s="84" customFormat="1" ht="15.75" customHeight="1" x14ac:dyDescent="0.25">
      <c r="A92" s="36">
        <v>44125</v>
      </c>
      <c r="B92" s="106">
        <v>200</v>
      </c>
      <c r="C92" s="103" t="s">
        <v>147</v>
      </c>
      <c r="D92" s="37" t="s">
        <v>17</v>
      </c>
    </row>
    <row r="93" spans="1:4" s="84" customFormat="1" ht="15.75" customHeight="1" x14ac:dyDescent="0.25">
      <c r="A93" s="36">
        <v>44125</v>
      </c>
      <c r="B93" s="106">
        <v>100</v>
      </c>
      <c r="C93" s="103" t="s">
        <v>47</v>
      </c>
      <c r="D93" s="37" t="s">
        <v>17</v>
      </c>
    </row>
    <row r="94" spans="1:4" s="84" customFormat="1" ht="15.75" customHeight="1" x14ac:dyDescent="0.25">
      <c r="A94" s="36">
        <v>44125</v>
      </c>
      <c r="B94" s="106">
        <v>132.26</v>
      </c>
      <c r="C94" s="103" t="s">
        <v>127</v>
      </c>
      <c r="D94" s="37" t="s">
        <v>17</v>
      </c>
    </row>
    <row r="95" spans="1:4" s="84" customFormat="1" ht="15.75" customHeight="1" x14ac:dyDescent="0.25">
      <c r="A95" s="100">
        <v>44125</v>
      </c>
      <c r="B95" s="106">
        <v>300</v>
      </c>
      <c r="C95" s="103" t="s">
        <v>64</v>
      </c>
      <c r="D95" s="37" t="s">
        <v>17</v>
      </c>
    </row>
    <row r="96" spans="1:4" s="84" customFormat="1" ht="15.75" customHeight="1" x14ac:dyDescent="0.25">
      <c r="A96" s="36">
        <v>44126</v>
      </c>
      <c r="B96" s="106">
        <v>500</v>
      </c>
      <c r="C96" s="103" t="s">
        <v>149</v>
      </c>
      <c r="D96" s="37" t="s">
        <v>17</v>
      </c>
    </row>
    <row r="97" spans="1:4" s="84" customFormat="1" ht="15.75" customHeight="1" x14ac:dyDescent="0.25">
      <c r="A97" s="36">
        <v>44127</v>
      </c>
      <c r="B97" s="106">
        <v>300</v>
      </c>
      <c r="C97" s="103" t="s">
        <v>150</v>
      </c>
      <c r="D97" s="37" t="s">
        <v>17</v>
      </c>
    </row>
    <row r="98" spans="1:4" s="84" customFormat="1" ht="15.75" customHeight="1" x14ac:dyDescent="0.25">
      <c r="A98" s="36">
        <v>44128</v>
      </c>
      <c r="B98" s="106">
        <v>1500</v>
      </c>
      <c r="C98" s="103" t="s">
        <v>151</v>
      </c>
      <c r="D98" s="37" t="s">
        <v>17</v>
      </c>
    </row>
    <row r="99" spans="1:4" s="84" customFormat="1" ht="15.75" customHeight="1" x14ac:dyDescent="0.25">
      <c r="A99" s="36">
        <v>44128</v>
      </c>
      <c r="B99" s="106">
        <v>500</v>
      </c>
      <c r="C99" s="103" t="s">
        <v>149</v>
      </c>
      <c r="D99" s="37" t="s">
        <v>17</v>
      </c>
    </row>
    <row r="100" spans="1:4" s="84" customFormat="1" ht="15.75" customHeight="1" x14ac:dyDescent="0.25">
      <c r="A100" s="36">
        <v>44129</v>
      </c>
      <c r="B100" s="106">
        <v>250</v>
      </c>
      <c r="C100" s="103" t="s">
        <v>50</v>
      </c>
      <c r="D100" s="37" t="s">
        <v>17</v>
      </c>
    </row>
    <row r="101" spans="1:4" s="84" customFormat="1" ht="15.75" customHeight="1" x14ac:dyDescent="0.25">
      <c r="A101" s="36">
        <v>44129</v>
      </c>
      <c r="B101" s="106">
        <v>100</v>
      </c>
      <c r="C101" s="103" t="s">
        <v>152</v>
      </c>
      <c r="D101" s="37" t="s">
        <v>17</v>
      </c>
    </row>
    <row r="102" spans="1:4" s="84" customFormat="1" ht="15.75" customHeight="1" x14ac:dyDescent="0.25">
      <c r="A102" s="36">
        <v>44129</v>
      </c>
      <c r="B102" s="106">
        <v>1500</v>
      </c>
      <c r="C102" s="103" t="s">
        <v>153</v>
      </c>
      <c r="D102" s="37" t="s">
        <v>17</v>
      </c>
    </row>
    <row r="103" spans="1:4" s="84" customFormat="1" ht="15.75" customHeight="1" x14ac:dyDescent="0.25">
      <c r="A103" s="36">
        <v>44129</v>
      </c>
      <c r="B103" s="106">
        <v>200</v>
      </c>
      <c r="C103" s="103" t="s">
        <v>47</v>
      </c>
      <c r="D103" s="37" t="s">
        <v>17</v>
      </c>
    </row>
    <row r="104" spans="1:4" s="84" customFormat="1" ht="15.75" customHeight="1" x14ac:dyDescent="0.25">
      <c r="A104" s="36">
        <v>44129</v>
      </c>
      <c r="B104" s="106">
        <v>300</v>
      </c>
      <c r="C104" s="103" t="s">
        <v>154</v>
      </c>
      <c r="D104" s="37" t="s">
        <v>17</v>
      </c>
    </row>
    <row r="105" spans="1:4" s="84" customFormat="1" ht="15.75" customHeight="1" x14ac:dyDescent="0.25">
      <c r="A105" s="36">
        <v>44130</v>
      </c>
      <c r="B105" s="106">
        <v>300</v>
      </c>
      <c r="C105" s="103" t="s">
        <v>48</v>
      </c>
      <c r="D105" s="37" t="s">
        <v>17</v>
      </c>
    </row>
    <row r="106" spans="1:4" s="84" customFormat="1" ht="15.75" customHeight="1" x14ac:dyDescent="0.25">
      <c r="A106" s="36">
        <v>44130</v>
      </c>
      <c r="B106" s="106">
        <v>100</v>
      </c>
      <c r="C106" s="103" t="s">
        <v>155</v>
      </c>
      <c r="D106" s="37" t="s">
        <v>17</v>
      </c>
    </row>
    <row r="107" spans="1:4" s="84" customFormat="1" ht="15.75" customHeight="1" x14ac:dyDescent="0.25">
      <c r="A107" s="36">
        <v>44130</v>
      </c>
      <c r="B107" s="106">
        <v>300</v>
      </c>
      <c r="C107" s="103" t="s">
        <v>156</v>
      </c>
      <c r="D107" s="37" t="s">
        <v>17</v>
      </c>
    </row>
    <row r="108" spans="1:4" s="84" customFormat="1" ht="15.75" customHeight="1" x14ac:dyDescent="0.25">
      <c r="A108" s="36">
        <v>44130</v>
      </c>
      <c r="B108" s="106">
        <v>100</v>
      </c>
      <c r="C108" s="103" t="s">
        <v>47</v>
      </c>
      <c r="D108" s="37" t="s">
        <v>17</v>
      </c>
    </row>
    <row r="109" spans="1:4" s="84" customFormat="1" ht="15.75" customHeight="1" x14ac:dyDescent="0.25">
      <c r="A109" s="36">
        <v>44130</v>
      </c>
      <c r="B109" s="106">
        <v>200</v>
      </c>
      <c r="C109" s="103" t="s">
        <v>49</v>
      </c>
      <c r="D109" s="37" t="s">
        <v>17</v>
      </c>
    </row>
    <row r="110" spans="1:4" s="84" customFormat="1" ht="15.75" customHeight="1" x14ac:dyDescent="0.25">
      <c r="A110" s="36">
        <v>44130</v>
      </c>
      <c r="B110" s="106">
        <v>500</v>
      </c>
      <c r="C110" s="103" t="s">
        <v>157</v>
      </c>
      <c r="D110" s="37" t="s">
        <v>17</v>
      </c>
    </row>
    <row r="111" spans="1:4" s="84" customFormat="1" ht="15.75" customHeight="1" x14ac:dyDescent="0.25">
      <c r="A111" s="36">
        <v>44130</v>
      </c>
      <c r="B111" s="106">
        <v>200</v>
      </c>
      <c r="C111" s="103" t="s">
        <v>76</v>
      </c>
      <c r="D111" s="37" t="s">
        <v>17</v>
      </c>
    </row>
    <row r="112" spans="1:4" s="84" customFormat="1" ht="15.75" customHeight="1" x14ac:dyDescent="0.25">
      <c r="A112" s="36">
        <v>44130</v>
      </c>
      <c r="B112" s="106">
        <v>500</v>
      </c>
      <c r="C112" s="103" t="s">
        <v>158</v>
      </c>
      <c r="D112" s="37" t="s">
        <v>17</v>
      </c>
    </row>
    <row r="113" spans="1:4" s="84" customFormat="1" ht="15.75" customHeight="1" x14ac:dyDescent="0.25">
      <c r="A113" s="36">
        <v>44130</v>
      </c>
      <c r="B113" s="106">
        <v>2000</v>
      </c>
      <c r="C113" s="103" t="s">
        <v>159</v>
      </c>
      <c r="D113" s="37" t="s">
        <v>17</v>
      </c>
    </row>
    <row r="114" spans="1:4" s="84" customFormat="1" ht="15.75" customHeight="1" x14ac:dyDescent="0.25">
      <c r="A114" s="36">
        <v>44131</v>
      </c>
      <c r="B114" s="106">
        <v>200</v>
      </c>
      <c r="C114" s="103" t="s">
        <v>160</v>
      </c>
      <c r="D114" s="37" t="s">
        <v>17</v>
      </c>
    </row>
    <row r="115" spans="1:4" s="84" customFormat="1" ht="15.75" customHeight="1" x14ac:dyDescent="0.25">
      <c r="A115" s="36">
        <v>44131</v>
      </c>
      <c r="B115" s="106">
        <v>100</v>
      </c>
      <c r="C115" s="103" t="s">
        <v>161</v>
      </c>
      <c r="D115" s="37" t="s">
        <v>17</v>
      </c>
    </row>
    <row r="116" spans="1:4" s="84" customFormat="1" ht="15.75" customHeight="1" x14ac:dyDescent="0.25">
      <c r="A116" s="36">
        <v>44131</v>
      </c>
      <c r="B116" s="106">
        <v>200</v>
      </c>
      <c r="C116" s="103" t="s">
        <v>75</v>
      </c>
      <c r="D116" s="37" t="s">
        <v>17</v>
      </c>
    </row>
    <row r="117" spans="1:4" s="84" customFormat="1" ht="15.75" customHeight="1" x14ac:dyDescent="0.25">
      <c r="A117" s="36">
        <v>44131</v>
      </c>
      <c r="B117" s="106">
        <v>500</v>
      </c>
      <c r="C117" s="103" t="s">
        <v>162</v>
      </c>
      <c r="D117" s="37" t="s">
        <v>17</v>
      </c>
    </row>
    <row r="118" spans="1:4" s="84" customFormat="1" ht="15.75" customHeight="1" x14ac:dyDescent="0.25">
      <c r="A118" s="36">
        <v>44131</v>
      </c>
      <c r="B118" s="106">
        <v>100</v>
      </c>
      <c r="C118" s="103" t="s">
        <v>163</v>
      </c>
      <c r="D118" s="37" t="s">
        <v>17</v>
      </c>
    </row>
    <row r="119" spans="1:4" s="84" customFormat="1" ht="15.75" customHeight="1" x14ac:dyDescent="0.25">
      <c r="A119" s="36">
        <v>44131</v>
      </c>
      <c r="B119" s="106">
        <v>200</v>
      </c>
      <c r="C119" s="103" t="s">
        <v>164</v>
      </c>
      <c r="D119" s="37" t="s">
        <v>17</v>
      </c>
    </row>
    <row r="120" spans="1:4" s="84" customFormat="1" ht="15.75" customHeight="1" x14ac:dyDescent="0.25">
      <c r="A120" s="36">
        <v>44131</v>
      </c>
      <c r="B120" s="106">
        <v>200</v>
      </c>
      <c r="C120" s="103" t="s">
        <v>165</v>
      </c>
      <c r="D120" s="37" t="s">
        <v>17</v>
      </c>
    </row>
    <row r="121" spans="1:4" s="84" customFormat="1" ht="15.75" customHeight="1" x14ac:dyDescent="0.25">
      <c r="A121" s="36">
        <v>44131</v>
      </c>
      <c r="B121" s="106">
        <v>500</v>
      </c>
      <c r="C121" s="103" t="s">
        <v>166</v>
      </c>
      <c r="D121" s="37" t="s">
        <v>17</v>
      </c>
    </row>
    <row r="122" spans="1:4" s="84" customFormat="1" ht="15.75" customHeight="1" x14ac:dyDescent="0.25">
      <c r="A122" s="36">
        <v>44131</v>
      </c>
      <c r="B122" s="106">
        <v>100</v>
      </c>
      <c r="C122" s="103" t="s">
        <v>167</v>
      </c>
      <c r="D122" s="37" t="s">
        <v>17</v>
      </c>
    </row>
    <row r="123" spans="1:4" s="84" customFormat="1" ht="15.75" customHeight="1" x14ac:dyDescent="0.25">
      <c r="A123" s="36">
        <v>44131</v>
      </c>
      <c r="B123" s="106">
        <v>300</v>
      </c>
      <c r="C123" s="103" t="s">
        <v>168</v>
      </c>
      <c r="D123" s="37" t="s">
        <v>17</v>
      </c>
    </row>
    <row r="124" spans="1:4" s="84" customFormat="1" ht="15.75" customHeight="1" x14ac:dyDescent="0.25">
      <c r="A124" s="36">
        <v>44132</v>
      </c>
      <c r="B124" s="106">
        <v>100</v>
      </c>
      <c r="C124" s="103" t="s">
        <v>120</v>
      </c>
      <c r="D124" s="37" t="s">
        <v>17</v>
      </c>
    </row>
    <row r="125" spans="1:4" s="84" customFormat="1" ht="15.75" customHeight="1" x14ac:dyDescent="0.25">
      <c r="A125" s="36">
        <v>44132</v>
      </c>
      <c r="B125" s="106">
        <v>100</v>
      </c>
      <c r="C125" s="103" t="s">
        <v>170</v>
      </c>
      <c r="D125" s="37" t="s">
        <v>17</v>
      </c>
    </row>
    <row r="126" spans="1:4" s="84" customFormat="1" ht="15.75" customHeight="1" x14ac:dyDescent="0.25">
      <c r="A126" s="36">
        <v>44132</v>
      </c>
      <c r="B126" s="106">
        <v>200</v>
      </c>
      <c r="C126" s="103" t="s">
        <v>171</v>
      </c>
      <c r="D126" s="37" t="s">
        <v>17</v>
      </c>
    </row>
    <row r="127" spans="1:4" s="84" customFormat="1" ht="15.75" customHeight="1" x14ac:dyDescent="0.25">
      <c r="A127" s="36">
        <v>44132</v>
      </c>
      <c r="B127" s="106">
        <v>1000</v>
      </c>
      <c r="C127" s="103" t="s">
        <v>172</v>
      </c>
      <c r="D127" s="37" t="s">
        <v>17</v>
      </c>
    </row>
    <row r="128" spans="1:4" s="84" customFormat="1" ht="15.75" customHeight="1" x14ac:dyDescent="0.25">
      <c r="A128" s="36">
        <v>44132</v>
      </c>
      <c r="B128" s="106">
        <v>600</v>
      </c>
      <c r="C128" s="103" t="s">
        <v>173</v>
      </c>
      <c r="D128" s="37" t="s">
        <v>17</v>
      </c>
    </row>
    <row r="129" spans="1:4" s="84" customFormat="1" ht="15.75" customHeight="1" x14ac:dyDescent="0.25">
      <c r="A129" s="36">
        <v>44132</v>
      </c>
      <c r="B129" s="106">
        <v>100</v>
      </c>
      <c r="C129" s="103" t="s">
        <v>174</v>
      </c>
      <c r="D129" s="37" t="s">
        <v>17</v>
      </c>
    </row>
    <row r="130" spans="1:4" s="84" customFormat="1" ht="15.75" customHeight="1" x14ac:dyDescent="0.25">
      <c r="A130" s="36">
        <v>44132</v>
      </c>
      <c r="B130" s="106">
        <v>200</v>
      </c>
      <c r="C130" s="103" t="s">
        <v>147</v>
      </c>
      <c r="D130" s="37" t="s">
        <v>17</v>
      </c>
    </row>
    <row r="131" spans="1:4" s="84" customFormat="1" ht="15.75" customHeight="1" x14ac:dyDescent="0.25">
      <c r="A131" s="36">
        <v>44132</v>
      </c>
      <c r="B131" s="106">
        <v>200</v>
      </c>
      <c r="C131" s="103" t="s">
        <v>175</v>
      </c>
      <c r="D131" s="37" t="s">
        <v>17</v>
      </c>
    </row>
    <row r="132" spans="1:4" s="84" customFormat="1" ht="15.75" customHeight="1" x14ac:dyDescent="0.25">
      <c r="A132" s="36">
        <v>44132</v>
      </c>
      <c r="B132" s="106">
        <v>500</v>
      </c>
      <c r="C132" s="103" t="s">
        <v>72</v>
      </c>
      <c r="D132" s="37" t="s">
        <v>17</v>
      </c>
    </row>
    <row r="133" spans="1:4" s="84" customFormat="1" ht="15.75" customHeight="1" x14ac:dyDescent="0.25">
      <c r="A133" s="36">
        <v>44132</v>
      </c>
      <c r="B133" s="106">
        <v>180</v>
      </c>
      <c r="C133" s="103" t="s">
        <v>176</v>
      </c>
      <c r="D133" s="37" t="s">
        <v>17</v>
      </c>
    </row>
    <row r="134" spans="1:4" s="84" customFormat="1" ht="15.75" customHeight="1" x14ac:dyDescent="0.25">
      <c r="A134" s="36">
        <v>44132</v>
      </c>
      <c r="B134" s="106">
        <v>500</v>
      </c>
      <c r="C134" s="103" t="s">
        <v>63</v>
      </c>
      <c r="D134" s="37" t="s">
        <v>17</v>
      </c>
    </row>
    <row r="135" spans="1:4" s="84" customFormat="1" ht="15.75" customHeight="1" x14ac:dyDescent="0.25">
      <c r="A135" s="36">
        <v>44132</v>
      </c>
      <c r="B135" s="106">
        <v>1000</v>
      </c>
      <c r="C135" s="103" t="s">
        <v>177</v>
      </c>
      <c r="D135" s="37" t="s">
        <v>17</v>
      </c>
    </row>
    <row r="136" spans="1:4" s="84" customFormat="1" ht="15.75" customHeight="1" x14ac:dyDescent="0.25">
      <c r="A136" s="36">
        <v>44132</v>
      </c>
      <c r="B136" s="106">
        <v>300</v>
      </c>
      <c r="C136" s="103" t="s">
        <v>178</v>
      </c>
      <c r="D136" s="37" t="s">
        <v>17</v>
      </c>
    </row>
    <row r="137" spans="1:4" s="84" customFormat="1" ht="15.75" customHeight="1" x14ac:dyDescent="0.25">
      <c r="A137" s="36">
        <v>44133</v>
      </c>
      <c r="B137" s="106">
        <v>100</v>
      </c>
      <c r="C137" s="103" t="s">
        <v>73</v>
      </c>
      <c r="D137" s="37" t="s">
        <v>17</v>
      </c>
    </row>
    <row r="138" spans="1:4" s="84" customFormat="1" ht="15.75" customHeight="1" x14ac:dyDescent="0.25">
      <c r="A138" s="36">
        <v>44133</v>
      </c>
      <c r="B138" s="106">
        <v>100</v>
      </c>
      <c r="C138" s="103" t="s">
        <v>179</v>
      </c>
      <c r="D138" s="37" t="s">
        <v>17</v>
      </c>
    </row>
    <row r="139" spans="1:4" s="84" customFormat="1" ht="15.75" customHeight="1" x14ac:dyDescent="0.25">
      <c r="A139" s="36">
        <v>44133</v>
      </c>
      <c r="B139" s="106">
        <v>300</v>
      </c>
      <c r="C139" s="103" t="s">
        <v>49</v>
      </c>
      <c r="D139" s="37" t="s">
        <v>17</v>
      </c>
    </row>
    <row r="140" spans="1:4" s="84" customFormat="1" ht="15.75" customHeight="1" x14ac:dyDescent="0.25">
      <c r="A140" s="36">
        <v>44133</v>
      </c>
      <c r="B140" s="106">
        <v>100</v>
      </c>
      <c r="C140" s="103" t="s">
        <v>180</v>
      </c>
      <c r="D140" s="37" t="s">
        <v>17</v>
      </c>
    </row>
    <row r="141" spans="1:4" s="84" customFormat="1" ht="15.75" customHeight="1" x14ac:dyDescent="0.25">
      <c r="A141" s="36">
        <v>44133</v>
      </c>
      <c r="B141" s="106">
        <v>100</v>
      </c>
      <c r="C141" s="103" t="s">
        <v>181</v>
      </c>
      <c r="D141" s="37" t="s">
        <v>17</v>
      </c>
    </row>
    <row r="142" spans="1:4" s="84" customFormat="1" ht="15.75" customHeight="1" x14ac:dyDescent="0.25">
      <c r="A142" s="36">
        <v>44133</v>
      </c>
      <c r="B142" s="106">
        <v>30</v>
      </c>
      <c r="C142" s="103" t="s">
        <v>182</v>
      </c>
      <c r="D142" s="37" t="s">
        <v>17</v>
      </c>
    </row>
    <row r="143" spans="1:4" s="84" customFormat="1" ht="15.75" customHeight="1" x14ac:dyDescent="0.25">
      <c r="A143" s="36">
        <v>44133</v>
      </c>
      <c r="B143" s="106">
        <v>1000</v>
      </c>
      <c r="C143" s="103" t="s">
        <v>137</v>
      </c>
      <c r="D143" s="37" t="s">
        <v>17</v>
      </c>
    </row>
    <row r="144" spans="1:4" s="84" customFormat="1" ht="15.75" customHeight="1" x14ac:dyDescent="0.25">
      <c r="A144" s="36">
        <v>44133</v>
      </c>
      <c r="B144" s="106">
        <v>15</v>
      </c>
      <c r="C144" s="103" t="s">
        <v>183</v>
      </c>
      <c r="D144" s="37" t="s">
        <v>17</v>
      </c>
    </row>
    <row r="145" spans="1:4" s="84" customFormat="1" ht="15.75" customHeight="1" x14ac:dyDescent="0.25">
      <c r="A145" s="36">
        <v>44133</v>
      </c>
      <c r="B145" s="106">
        <v>500</v>
      </c>
      <c r="C145" s="103" t="s">
        <v>184</v>
      </c>
      <c r="D145" s="37" t="s">
        <v>17</v>
      </c>
    </row>
    <row r="146" spans="1:4" s="84" customFormat="1" ht="15.75" customHeight="1" x14ac:dyDescent="0.25">
      <c r="A146" s="36">
        <v>44133</v>
      </c>
      <c r="B146" s="106">
        <v>300</v>
      </c>
      <c r="C146" s="103" t="s">
        <v>185</v>
      </c>
      <c r="D146" s="37" t="s">
        <v>17</v>
      </c>
    </row>
    <row r="147" spans="1:4" s="84" customFormat="1" ht="15.75" customHeight="1" x14ac:dyDescent="0.25">
      <c r="A147" s="36">
        <v>44134</v>
      </c>
      <c r="B147" s="106">
        <v>200</v>
      </c>
      <c r="C147" s="103" t="s">
        <v>187</v>
      </c>
      <c r="D147" s="37" t="s">
        <v>17</v>
      </c>
    </row>
    <row r="148" spans="1:4" s="84" customFormat="1" ht="15.75" customHeight="1" x14ac:dyDescent="0.25">
      <c r="A148" s="36">
        <v>44134</v>
      </c>
      <c r="B148" s="106">
        <v>300</v>
      </c>
      <c r="C148" s="103" t="s">
        <v>50</v>
      </c>
      <c r="D148" s="37" t="s">
        <v>17</v>
      </c>
    </row>
    <row r="149" spans="1:4" s="84" customFormat="1" ht="15.75" customHeight="1" x14ac:dyDescent="0.25">
      <c r="A149" s="36">
        <v>44134</v>
      </c>
      <c r="B149" s="106">
        <v>300</v>
      </c>
      <c r="C149" s="103" t="s">
        <v>74</v>
      </c>
      <c r="D149" s="37" t="s">
        <v>17</v>
      </c>
    </row>
    <row r="150" spans="1:4" s="84" customFormat="1" ht="15.75" customHeight="1" x14ac:dyDescent="0.25">
      <c r="A150" s="36">
        <v>44134</v>
      </c>
      <c r="B150" s="106">
        <v>200</v>
      </c>
      <c r="C150" s="103" t="s">
        <v>188</v>
      </c>
      <c r="D150" s="37" t="s">
        <v>17</v>
      </c>
    </row>
    <row r="151" spans="1:4" s="84" customFormat="1" ht="15.75" customHeight="1" x14ac:dyDescent="0.25">
      <c r="A151" s="36">
        <v>44134</v>
      </c>
      <c r="B151" s="106">
        <v>300</v>
      </c>
      <c r="C151" s="103" t="s">
        <v>189</v>
      </c>
      <c r="D151" s="37" t="s">
        <v>17</v>
      </c>
    </row>
    <row r="152" spans="1:4" s="84" customFormat="1" ht="15.75" customHeight="1" x14ac:dyDescent="0.25">
      <c r="A152" s="36">
        <v>44134</v>
      </c>
      <c r="B152" s="106">
        <v>1000</v>
      </c>
      <c r="C152" s="103" t="s">
        <v>190</v>
      </c>
      <c r="D152" s="37" t="s">
        <v>17</v>
      </c>
    </row>
    <row r="153" spans="1:4" s="84" customFormat="1" ht="15.75" customHeight="1" x14ac:dyDescent="0.25">
      <c r="A153" s="36">
        <v>44134</v>
      </c>
      <c r="B153" s="106">
        <v>100</v>
      </c>
      <c r="C153" s="103" t="s">
        <v>191</v>
      </c>
      <c r="D153" s="37" t="s">
        <v>17</v>
      </c>
    </row>
    <row r="154" spans="1:4" s="84" customFormat="1" ht="15.75" customHeight="1" x14ac:dyDescent="0.25">
      <c r="A154" s="36">
        <v>44134</v>
      </c>
      <c r="B154" s="106">
        <v>50</v>
      </c>
      <c r="C154" s="103" t="s">
        <v>192</v>
      </c>
      <c r="D154" s="37" t="s">
        <v>17</v>
      </c>
    </row>
    <row r="155" spans="1:4" s="84" customFormat="1" ht="15.75" customHeight="1" x14ac:dyDescent="0.25">
      <c r="A155" s="36">
        <v>44134</v>
      </c>
      <c r="B155" s="106">
        <v>50</v>
      </c>
      <c r="C155" s="103" t="s">
        <v>193</v>
      </c>
      <c r="D155" s="37" t="s">
        <v>17</v>
      </c>
    </row>
    <row r="156" spans="1:4" s="84" customFormat="1" ht="15.75" customHeight="1" x14ac:dyDescent="0.25">
      <c r="A156" s="36">
        <v>44134</v>
      </c>
      <c r="B156" s="106">
        <v>500</v>
      </c>
      <c r="C156" s="103" t="s">
        <v>194</v>
      </c>
      <c r="D156" s="37" t="s">
        <v>17</v>
      </c>
    </row>
    <row r="157" spans="1:4" s="84" customFormat="1" ht="15.75" customHeight="1" x14ac:dyDescent="0.25">
      <c r="A157" s="36">
        <v>44134</v>
      </c>
      <c r="B157" s="106">
        <v>300</v>
      </c>
      <c r="C157" s="103" t="s">
        <v>195</v>
      </c>
      <c r="D157" s="37" t="s">
        <v>17</v>
      </c>
    </row>
    <row r="158" spans="1:4" s="84" customFormat="1" ht="15.75" customHeight="1" x14ac:dyDescent="0.25">
      <c r="A158" s="36">
        <v>44134</v>
      </c>
      <c r="B158" s="106">
        <v>100</v>
      </c>
      <c r="C158" s="103" t="s">
        <v>196</v>
      </c>
      <c r="D158" s="37" t="s">
        <v>17</v>
      </c>
    </row>
    <row r="159" spans="1:4" s="84" customFormat="1" ht="15.75" customHeight="1" x14ac:dyDescent="0.25">
      <c r="A159" s="36">
        <v>44134</v>
      </c>
      <c r="B159" s="106">
        <v>200</v>
      </c>
      <c r="C159" s="103" t="s">
        <v>197</v>
      </c>
      <c r="D159" s="37" t="s">
        <v>17</v>
      </c>
    </row>
    <row r="160" spans="1:4" s="84" customFormat="1" ht="15.75" customHeight="1" x14ac:dyDescent="0.25">
      <c r="A160" s="36">
        <v>44134</v>
      </c>
      <c r="B160" s="106">
        <v>500</v>
      </c>
      <c r="C160" s="103" t="s">
        <v>198</v>
      </c>
      <c r="D160" s="37" t="s">
        <v>17</v>
      </c>
    </row>
    <row r="161" spans="1:4" s="84" customFormat="1" ht="15.75" customHeight="1" x14ac:dyDescent="0.25">
      <c r="A161" s="36">
        <v>44134</v>
      </c>
      <c r="B161" s="106">
        <v>400</v>
      </c>
      <c r="C161" s="103" t="s">
        <v>199</v>
      </c>
      <c r="D161" s="37" t="s">
        <v>17</v>
      </c>
    </row>
    <row r="162" spans="1:4" s="84" customFormat="1" ht="15.75" customHeight="1" x14ac:dyDescent="0.25">
      <c r="A162" s="36">
        <v>44134</v>
      </c>
      <c r="B162" s="106">
        <v>1000</v>
      </c>
      <c r="C162" s="103" t="s">
        <v>94</v>
      </c>
      <c r="D162" s="37" t="s">
        <v>17</v>
      </c>
    </row>
    <row r="163" spans="1:4" s="84" customFormat="1" ht="15.75" customHeight="1" x14ac:dyDescent="0.25">
      <c r="A163" s="36">
        <v>44134</v>
      </c>
      <c r="B163" s="106">
        <v>200</v>
      </c>
      <c r="C163" s="103" t="s">
        <v>60</v>
      </c>
      <c r="D163" s="37" t="s">
        <v>17</v>
      </c>
    </row>
    <row r="164" spans="1:4" s="84" customFormat="1" ht="15.75" customHeight="1" x14ac:dyDescent="0.25">
      <c r="A164" s="36">
        <v>44134</v>
      </c>
      <c r="B164" s="106">
        <v>100</v>
      </c>
      <c r="C164" s="103" t="s">
        <v>167</v>
      </c>
      <c r="D164" s="37" t="s">
        <v>17</v>
      </c>
    </row>
    <row r="165" spans="1:4" s="84" customFormat="1" ht="15.75" customHeight="1" x14ac:dyDescent="0.25">
      <c r="A165" s="36">
        <v>44134</v>
      </c>
      <c r="B165" s="106">
        <v>1000</v>
      </c>
      <c r="C165" s="103" t="s">
        <v>200</v>
      </c>
      <c r="D165" s="37" t="s">
        <v>17</v>
      </c>
    </row>
    <row r="166" spans="1:4" s="84" customFormat="1" ht="15.75" customHeight="1" x14ac:dyDescent="0.25">
      <c r="A166" s="36">
        <v>44135</v>
      </c>
      <c r="B166" s="106">
        <v>500</v>
      </c>
      <c r="C166" s="103" t="s">
        <v>72</v>
      </c>
      <c r="D166" s="37" t="s">
        <v>17</v>
      </c>
    </row>
    <row r="167" spans="1:4" s="84" customFormat="1" ht="15.75" customHeight="1" x14ac:dyDescent="0.25">
      <c r="A167" s="36">
        <v>44135</v>
      </c>
      <c r="B167" s="106">
        <v>100</v>
      </c>
      <c r="C167" s="103" t="s">
        <v>201</v>
      </c>
      <c r="D167" s="110" t="s">
        <v>17</v>
      </c>
    </row>
    <row r="168" spans="1:4" s="84" customFormat="1" ht="15.75" customHeight="1" x14ac:dyDescent="0.25">
      <c r="A168" s="36">
        <v>44135</v>
      </c>
      <c r="B168" s="106">
        <v>5000</v>
      </c>
      <c r="C168" s="103" t="s">
        <v>202</v>
      </c>
      <c r="D168" s="110" t="s">
        <v>17</v>
      </c>
    </row>
    <row r="169" spans="1:4" s="84" customFormat="1" ht="15.75" customHeight="1" x14ac:dyDescent="0.25">
      <c r="A169" s="36">
        <v>44135</v>
      </c>
      <c r="B169" s="106">
        <v>400</v>
      </c>
      <c r="C169" s="103" t="s">
        <v>75</v>
      </c>
      <c r="D169" s="37" t="s">
        <v>17</v>
      </c>
    </row>
    <row r="170" spans="1:4" ht="30" customHeight="1" x14ac:dyDescent="0.25">
      <c r="A170" s="179" t="s">
        <v>32</v>
      </c>
      <c r="B170" s="180"/>
      <c r="C170" s="107">
        <f>SUM(B9:B169)</f>
        <v>59741.63</v>
      </c>
      <c r="D170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170:B170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showGridLines="0" zoomScale="80" zoomScaleNormal="80" workbookViewId="0">
      <selection activeCell="C19" sqref="C19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1" t="s">
        <v>0</v>
      </c>
      <c r="C1" s="171"/>
      <c r="D1" s="171"/>
    </row>
    <row r="2" spans="1:4" ht="15" customHeight="1" x14ac:dyDescent="0.3">
      <c r="B2" s="171" t="s">
        <v>31</v>
      </c>
      <c r="C2" s="171"/>
      <c r="D2" s="171"/>
    </row>
    <row r="3" spans="1:4" ht="15" customHeight="1" x14ac:dyDescent="0.3">
      <c r="B3" s="63"/>
      <c r="C3" s="66"/>
    </row>
    <row r="4" spans="1:4" ht="15" customHeight="1" x14ac:dyDescent="0.25">
      <c r="B4" s="172" t="s">
        <v>21</v>
      </c>
      <c r="C4" s="172"/>
      <c r="D4" s="172"/>
    </row>
    <row r="5" spans="1:4" ht="15" customHeight="1" x14ac:dyDescent="0.25">
      <c r="B5" s="172" t="s">
        <v>22</v>
      </c>
      <c r="C5" s="172"/>
      <c r="D5" s="172"/>
    </row>
    <row r="6" spans="1:4" ht="15" customHeight="1" x14ac:dyDescent="0.3">
      <c r="B6" s="173" t="s">
        <v>78</v>
      </c>
      <c r="C6" s="173"/>
      <c r="D6" s="173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1" t="s">
        <v>25</v>
      </c>
      <c r="B10" s="182"/>
      <c r="C10" s="183"/>
      <c r="D10" s="184"/>
    </row>
    <row r="11" spans="1:4" s="81" customFormat="1" ht="15.75" customHeight="1" x14ac:dyDescent="0.25">
      <c r="A11" s="100">
        <v>44116</v>
      </c>
      <c r="B11" s="80">
        <v>1000</v>
      </c>
      <c r="C11" s="112" t="s">
        <v>51</v>
      </c>
      <c r="D11" s="111"/>
    </row>
    <row r="12" spans="1:4" s="81" customFormat="1" ht="15.75" customHeight="1" x14ac:dyDescent="0.25">
      <c r="A12" s="100"/>
      <c r="B12" s="80"/>
      <c r="C12" s="112"/>
      <c r="D12" s="111"/>
    </row>
    <row r="13" spans="1:4" ht="15" customHeight="1" x14ac:dyDescent="0.25">
      <c r="A13" s="38" t="s">
        <v>32</v>
      </c>
      <c r="B13" s="56">
        <f>SUM(B10:B12)</f>
        <v>1000</v>
      </c>
      <c r="C13" s="8"/>
      <c r="D13" s="55"/>
    </row>
    <row r="14" spans="1:4" ht="15" customHeight="1" x14ac:dyDescent="0.25">
      <c r="B14" s="30"/>
    </row>
    <row r="15" spans="1:4" ht="15" customHeight="1" x14ac:dyDescent="0.25">
      <c r="A15" s="64"/>
      <c r="C15" s="68"/>
    </row>
    <row r="16" spans="1:4" ht="15" customHeight="1" x14ac:dyDescent="0.25">
      <c r="A16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8" sqref="C18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4" customFormat="1" ht="18.75" x14ac:dyDescent="0.3">
      <c r="A1" s="113"/>
      <c r="C1" s="118" t="s">
        <v>0</v>
      </c>
    </row>
    <row r="2" spans="1:4" s="116" customFormat="1" ht="18.75" x14ac:dyDescent="0.3">
      <c r="A2" s="115"/>
      <c r="C2" s="119" t="s">
        <v>31</v>
      </c>
    </row>
    <row r="3" spans="1:4" s="116" customFormat="1" x14ac:dyDescent="0.25">
      <c r="A3" s="115"/>
    </row>
    <row r="4" spans="1:4" s="116" customFormat="1" x14ac:dyDescent="0.25">
      <c r="A4" s="115"/>
    </row>
    <row r="5" spans="1:4" s="116" customFormat="1" ht="18.75" x14ac:dyDescent="0.3">
      <c r="A5" s="115"/>
      <c r="C5" s="119" t="s">
        <v>43</v>
      </c>
    </row>
    <row r="6" spans="1:4" s="116" customFormat="1" ht="18.75" x14ac:dyDescent="0.3">
      <c r="A6" s="115"/>
      <c r="C6" s="119" t="s">
        <v>83</v>
      </c>
    </row>
    <row r="7" spans="1:4" s="116" customFormat="1" x14ac:dyDescent="0.25">
      <c r="A7" s="115"/>
    </row>
    <row r="8" spans="1:4" s="117" customFormat="1" ht="15.75" thickBot="1" x14ac:dyDescent="0.3">
      <c r="A8" s="115"/>
      <c r="B8" s="116"/>
      <c r="C8" s="116"/>
      <c r="D8" s="116"/>
    </row>
    <row r="9" spans="1:4" s="116" customFormat="1" x14ac:dyDescent="0.25">
      <c r="A9" s="115"/>
    </row>
    <row r="10" spans="1:4" s="121" customFormat="1" x14ac:dyDescent="0.25">
      <c r="A10" s="122" t="s">
        <v>23</v>
      </c>
      <c r="B10" s="122" t="s">
        <v>44</v>
      </c>
      <c r="C10" s="122" t="s">
        <v>16</v>
      </c>
    </row>
    <row r="11" spans="1:4" x14ac:dyDescent="0.25">
      <c r="A11" s="123">
        <v>44128</v>
      </c>
      <c r="B11" s="158">
        <v>500</v>
      </c>
      <c r="C11" s="71" t="s">
        <v>46</v>
      </c>
      <c r="D11" t="s">
        <v>17</v>
      </c>
    </row>
    <row r="12" spans="1:4" x14ac:dyDescent="0.25">
      <c r="A12" s="123"/>
      <c r="B12" s="158"/>
    </row>
    <row r="13" spans="1:4" s="121" customFormat="1" x14ac:dyDescent="0.25">
      <c r="A13" s="122" t="s">
        <v>32</v>
      </c>
      <c r="B13" s="159"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Яндекс деньги</vt:lpstr>
      <vt:lpstr>карта Сбербанка</vt:lpstr>
      <vt:lpstr>р.сч. Сбербанк</vt:lpstr>
      <vt:lpstr>Наличные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Лена</cp:lastModifiedBy>
  <cp:revision/>
  <cp:lastPrinted>2019-11-25T08:39:38Z</cp:lastPrinted>
  <dcterms:created xsi:type="dcterms:W3CDTF">2019-02-26T11:48:52Z</dcterms:created>
  <dcterms:modified xsi:type="dcterms:W3CDTF">2020-11-10T20:53:56Z</dcterms:modified>
  <cp:category/>
  <cp:contentStatus/>
</cp:coreProperties>
</file>