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\Desktop\ФОНД\ОТЧЕТЫ ТАБЛИЦЫ РАСХОДЫПРИХОДЫ\"/>
    </mc:Choice>
  </mc:AlternateContent>
  <bookViews>
    <workbookView xWindow="930" yWindow="0" windowWidth="14625" windowHeight="81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Яндекс деньги" sheetId="8" r:id="rId5"/>
    <sheet name="карта Сбербанка" sheetId="10" r:id="rId6"/>
    <sheet name="р.сч. Сбербанк" sheetId="5" r:id="rId7"/>
    <sheet name="Лист1" sheetId="14" r:id="rId8"/>
  </sheets>
  <calcPr calcId="162913"/>
</workbook>
</file>

<file path=xl/calcChain.xml><?xml version="1.0" encoding="utf-8"?>
<calcChain xmlns="http://schemas.openxmlformats.org/spreadsheetml/2006/main">
  <c r="B14" i="5" l="1"/>
  <c r="C10" i="13"/>
  <c r="C95" i="10" l="1"/>
  <c r="C15" i="1" s="1"/>
  <c r="C13" i="8" l="1"/>
  <c r="C11" i="6" l="1"/>
  <c r="B37" i="4" l="1"/>
  <c r="B42" i="4" s="1"/>
  <c r="B18" i="4"/>
  <c r="C12" i="1" l="1"/>
  <c r="C14" i="1" l="1"/>
  <c r="C13" i="1" l="1"/>
  <c r="C16" i="1" l="1"/>
  <c r="B22" i="4" l="1"/>
  <c r="C21" i="1" s="1"/>
  <c r="C19" i="1" l="1"/>
  <c r="C11" i="1" l="1"/>
  <c r="C20" i="1"/>
  <c r="C22" i="1" l="1"/>
  <c r="B41" i="4"/>
  <c r="C23" i="1" l="1"/>
  <c r="C18" i="1" s="1"/>
  <c r="C25" i="1" s="1"/>
</calcChain>
</file>

<file path=xl/sharedStrings.xml><?xml version="1.0" encoding="utf-8"?>
<sst xmlns="http://schemas.openxmlformats.org/spreadsheetml/2006/main" count="300" uniqueCount="148">
  <si>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</si>
  <si>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</si>
  <si>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</si>
  <si>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</si>
  <si>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</si>
  <si>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</si>
  <si>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</si>
  <si>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</si>
  <si>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</si>
  <si>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</si>
  <si>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</si>
  <si>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</si>
  <si>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</si>
  <si>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</si>
  <si>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</si>
  <si>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</si>
  <si>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</si>
  <si>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</si>
  <si>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</si>
  <si>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</si>
  <si>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</si>
  <si>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</si>
  <si>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</si>
  <si>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</si>
  <si>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</si>
  <si>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</si>
  <si>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Комиссия банка</t>
  </si>
  <si>
    <t>Рекламные расходы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</si>
  <si>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</si>
  <si>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</si>
  <si>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</si>
  <si>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за  июль 2020 года</t>
  </si>
  <si>
    <t>Корм чаппи и aro для частного приюта г. Клин "У Ларисы"</t>
  </si>
  <si>
    <t>Оплата вет. препаратов - празител для кошек и котят</t>
  </si>
  <si>
    <t>Оплата вет. препаратов - капли флоксал, вода для инъекций</t>
  </si>
  <si>
    <t>Оплата  за вет. услуги - ВК "Айболит"</t>
  </si>
  <si>
    <t>Оплата вет. препаратов - мазь глазная вита-пос</t>
  </si>
  <si>
    <t>Программа "Стерилизация"</t>
  </si>
  <si>
    <t xml:space="preserve">Оплата за вет. услуги - стерилизацию кошки Алисы в вет. клинике "Айболит" </t>
  </si>
  <si>
    <t xml:space="preserve">Оплата за вет. услуги - стерилизацию кошки Мани в вет. клинике "Айболит" </t>
  </si>
  <si>
    <t>Программа "Подопечные фонда"</t>
  </si>
  <si>
    <t>Корм влажный вискас для котят</t>
  </si>
  <si>
    <t>Корм влажный вискас для котят, смесь малютка.</t>
  </si>
  <si>
    <t>ГСМ</t>
  </si>
  <si>
    <t>Древесный наполнитель</t>
  </si>
  <si>
    <t>Корм сухой для котят</t>
  </si>
  <si>
    <t>Корм сухой и влажный для кошек</t>
  </si>
  <si>
    <t>Корм сухой ster для кошек</t>
  </si>
  <si>
    <t>Корм влажный вискас</t>
  </si>
  <si>
    <t xml:space="preserve">Корм сухой ster </t>
  </si>
  <si>
    <t>Древесный наполнитель, корм влажный для котят</t>
  </si>
  <si>
    <t>Корм влажный кошки.</t>
  </si>
  <si>
    <t xml:space="preserve"> Июль 2020</t>
  </si>
  <si>
    <t>Maria Sartori</t>
  </si>
  <si>
    <t>Olga Oberländer</t>
  </si>
  <si>
    <t>помощи бездомным животным "ЛУЧ ДОБРА"</t>
  </si>
  <si>
    <t>за июль 2020 года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</si>
  <si>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</si>
  <si>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</si>
  <si>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</si>
  <si>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</si>
  <si>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Наталья Борисовна К.</t>
  </si>
  <si>
    <t>Анна Александровна К.</t>
  </si>
  <si>
    <t>Марина Анатольевна Т.</t>
  </si>
  <si>
    <t>Ольга Николаевна Ф.</t>
  </si>
  <si>
    <t>Анна Дмитриевна С.</t>
  </si>
  <si>
    <t>Юлия Александровна А.</t>
  </si>
  <si>
    <t>Мария Андреевна С.</t>
  </si>
  <si>
    <t>Наталья Викторовна К </t>
  </si>
  <si>
    <t>(карта ****5658)</t>
  </si>
  <si>
    <t>Елена Васильевна Р.</t>
  </si>
  <si>
    <t>Наталья Сергеевна В.</t>
  </si>
  <si>
    <t>Ольга Викторовна Б.</t>
  </si>
  <si>
    <t>Анна Анатольевна Я.</t>
  </si>
  <si>
    <t>Ирина Николаевна К.</t>
  </si>
  <si>
    <t>Анастасия Александровна К.</t>
  </si>
  <si>
    <t>Ирина Сергеевна Л.</t>
  </si>
  <si>
    <t>Дарья Александровна М.</t>
  </si>
  <si>
    <t>Дмитрий Викторович З.</t>
  </si>
  <si>
    <t>Кристина Вячеславовна Ф.</t>
  </si>
  <si>
    <t>Андрей Владимирович З.</t>
  </si>
  <si>
    <t>Анна Николаевна Н.</t>
  </si>
  <si>
    <t>Елена Геннадьевна И.</t>
  </si>
  <si>
    <t>Дарья Юрьевна З.</t>
  </si>
  <si>
    <t>с карты*****1782</t>
  </si>
  <si>
    <t>Анна Петровна Я. </t>
  </si>
  <si>
    <t>Нина Федоровна Г.</t>
  </si>
  <si>
    <t>Ольга Вольдемаровна Г.</t>
  </si>
  <si>
    <t>Евгения Александровна Ц.</t>
  </si>
  <si>
    <t>Юлия Юрьевна Е. </t>
  </si>
  <si>
    <t>Владимир Васильевич В.</t>
  </si>
  <si>
    <t>Ольга Алексеевна И. </t>
  </si>
  <si>
    <t>Оксана Алексеевна Л.</t>
  </si>
  <si>
    <t>Ирина Юрьевна Т.</t>
  </si>
  <si>
    <t>Наталья Викторовна А.</t>
  </si>
  <si>
    <t>Светлана Александровна Н.</t>
  </si>
  <si>
    <t>Татьяна Сергеевна Г.</t>
  </si>
  <si>
    <t>с карты *******1430</t>
  </si>
  <si>
    <t>Анатолий Владимирович Ч.</t>
  </si>
  <si>
    <t>Ольга П.</t>
  </si>
  <si>
    <t>Юлия Геннадьевна К.</t>
  </si>
  <si>
    <t>Галина Викторовна Ф.</t>
  </si>
  <si>
    <t>Елена Владимировна В.</t>
  </si>
  <si>
    <t>с карты *****6519</t>
  </si>
  <si>
    <t>Елизавета Васильевна Д.</t>
  </si>
  <si>
    <t>Оксана Сергеевна К.</t>
  </si>
  <si>
    <t>Марина Анатольевна П.</t>
  </si>
  <si>
    <t>Ольга Павловна З.</t>
  </si>
  <si>
    <t>Альви Алиевич М.</t>
  </si>
  <si>
    <t>Светлана Юрьевна З</t>
  </si>
  <si>
    <t>Светлана Евгеньевна Р.</t>
  </si>
  <si>
    <t>Мария Петровна Р.</t>
  </si>
  <si>
    <t>Ольга Викторовна Д. </t>
  </si>
  <si>
    <t>Ирина Николаевна Г.</t>
  </si>
  <si>
    <t>Анна Юрьевна Ф.</t>
  </si>
  <si>
    <t>Анастасия Викторовна Т.</t>
  </si>
  <si>
    <t>Марина Александровна М.</t>
  </si>
  <si>
    <t>Наталия Фёдоровна Ш. </t>
  </si>
  <si>
    <t>Алена Сергеевна С.</t>
  </si>
  <si>
    <t>Наталья Николаевна Н.</t>
  </si>
  <si>
    <t>Полина Сергеевна Д.</t>
  </si>
  <si>
    <t>Светлана Борисовна К. </t>
  </si>
  <si>
    <t>Инна Валерьевна К.</t>
  </si>
  <si>
    <t>Венера Анваровна Б.</t>
  </si>
  <si>
    <t>Елена Вячеславовна Х.</t>
  </si>
  <si>
    <t>Алёна Евгеньевна Ф.</t>
  </si>
  <si>
    <t>Евгений Евгеньевич Т.</t>
  </si>
  <si>
    <t>Елена Михайловна Ф.</t>
  </si>
  <si>
    <t>Анна Валерьевна Б.</t>
  </si>
  <si>
    <t>Наталья Александровна П.</t>
  </si>
  <si>
    <t>Анастасия Толстова</t>
  </si>
  <si>
    <t>Ксения Федоровна М.</t>
  </si>
  <si>
    <t>Екатерина Вячеславовна С.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</si>
  <si>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</si>
  <si>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</si>
  <si>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</si>
  <si>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платежную систему яндекс деньги</t>
  </si>
  <si>
    <t>Пожертвования через платежную систему яндекс деньги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</si>
  <si>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</si>
  <si>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</si>
  <si>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Елена Николаевна М. (взнос 100 руб минус комиссия 0,15 коп)</t>
  </si>
  <si>
    <t>Карзанова Марина Анатольевна</t>
  </si>
  <si>
    <t>Морозова Юлия Анатольевна</t>
  </si>
  <si>
    <t>13,07,2020</t>
  </si>
  <si>
    <t>Произведенные расходы за июль 2020г.</t>
  </si>
  <si>
    <t>Остаток средств на 01.07.2020</t>
  </si>
  <si>
    <t>Остаток средств на 01.08.2020</t>
  </si>
  <si>
    <t>Общая сумма поступлений за июль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</si>
</sst>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5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4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3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165" fontId="17" fillId="4" borderId="4" xfId="0" applyNumberFormat="1" applyFont="1" applyFill="1" applyBorder="1" applyAlignment="1" applyProtection="1">
      <alignment horizontal="center" vertical="center" wrapText="1"/>
    </xf>
    <xf numFmtId="4" fontId="12" fillId="5" borderId="11" xfId="0" applyNumberFormat="1" applyFont="1" applyFill="1" applyBorder="1" applyAlignment="1" applyProtection="1">
      <alignment horizontal="center" vertical="center" wrapText="1"/>
    </xf>
    <xf numFmtId="165" fontId="12" fillId="4" borderId="11" xfId="0" applyNumberFormat="1" applyFont="1" applyFill="1" applyBorder="1" applyAlignment="1" applyProtection="1">
      <alignment horizontal="center" vertical="center" wrapText="1"/>
    </xf>
    <xf numFmtId="4" fontId="17" fillId="4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</xf>
    <xf numFmtId="0" fontId="2" fillId="0" borderId="4" xfId="0" applyFont="1" applyBorder="1" applyAlignment="1">
      <alignment horizontal="center"/>
    </xf>
    <xf numFmtId="0" fontId="24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4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342899</xdr:colOff>
      <xdr:row>7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2624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1352550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zoomdepro@hotmail.com" TargetMode="External"/><Relationship Id="rId1" Type="http://schemas.openxmlformats.org/officeDocument/2006/relationships/hyperlink" Target="mailto:masterdk017@gmail.co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1"/>
  <sheetViews>
    <sheetView showGridLines="0" tabSelected="1" zoomScaleNormal="100" workbookViewId="0">
      <selection activeCell="B7" sqref="B7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22" t="s">
        <v>0</v>
      </c>
      <c r="C1" s="122"/>
    </row>
    <row r="2" spans="1:5" ht="18.75" x14ac:dyDescent="0.3">
      <c r="B2" s="122" t="s">
        <v>55</v>
      </c>
      <c r="C2" s="122"/>
    </row>
    <row r="3" spans="1:5" ht="18.75" x14ac:dyDescent="0.3">
      <c r="B3" s="43"/>
      <c r="C3" s="43"/>
    </row>
    <row r="4" spans="1:5" ht="18.75" x14ac:dyDescent="0.3">
      <c r="B4" s="125" t="s">
        <v>1</v>
      </c>
      <c r="C4" s="125"/>
    </row>
    <row r="5" spans="1:5" ht="18.75" x14ac:dyDescent="0.3">
      <c r="B5" s="125" t="s">
        <v>2</v>
      </c>
      <c r="C5" s="125"/>
    </row>
    <row r="6" spans="1:5" ht="18.75" x14ac:dyDescent="0.25">
      <c r="B6" s="126" t="s">
        <v>56</v>
      </c>
      <c r="C6" s="126"/>
    </row>
    <row r="7" spans="1:5" ht="15" customHeight="1" x14ac:dyDescent="0.25">
      <c r="B7" s="44"/>
      <c r="C7" s="44"/>
    </row>
    <row r="9" spans="1:5" ht="15" customHeight="1" x14ac:dyDescent="0.25">
      <c r="A9" s="123" t="s">
        <v>145</v>
      </c>
      <c r="B9" s="124"/>
      <c r="C9" s="51">
        <v>6042.82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23" t="s">
        <v>147</v>
      </c>
      <c r="B11" s="124"/>
      <c r="C11" s="52">
        <f>SUM(C12:C16)</f>
        <v>36960.22</v>
      </c>
    </row>
    <row r="12" spans="1:5" ht="15" customHeight="1" x14ac:dyDescent="0.25">
      <c r="A12" s="127" t="s">
        <v>135</v>
      </c>
      <c r="B12" s="128"/>
      <c r="C12" s="17">
        <f>'Яндекс касса (сайт)'!C10</f>
        <v>0</v>
      </c>
    </row>
    <row r="13" spans="1:5" ht="15" customHeight="1" x14ac:dyDescent="0.25">
      <c r="A13" s="127" t="s">
        <v>3</v>
      </c>
      <c r="B13" s="128"/>
      <c r="C13" s="17">
        <f>PayPal!C11</f>
        <v>2669.25</v>
      </c>
    </row>
    <row r="14" spans="1:5" ht="15" customHeight="1" x14ac:dyDescent="0.25">
      <c r="A14" s="127" t="s">
        <v>136</v>
      </c>
      <c r="B14" s="128"/>
      <c r="C14" s="50">
        <f>'Яндекс деньги'!C13</f>
        <v>1300</v>
      </c>
    </row>
    <row r="15" spans="1:5" ht="15" customHeight="1" x14ac:dyDescent="0.25">
      <c r="A15" s="127" t="s">
        <v>138</v>
      </c>
      <c r="B15" s="128"/>
      <c r="C15" s="17">
        <f>'карта Сбербанка'!C95</f>
        <v>31591.120000000003</v>
      </c>
    </row>
    <row r="16" spans="1:5" ht="15" customHeight="1" x14ac:dyDescent="0.25">
      <c r="A16" s="9" t="s">
        <v>4</v>
      </c>
      <c r="B16" s="9"/>
      <c r="C16" s="17">
        <f>'р.сч. Сбербанк'!B14</f>
        <v>1399.85</v>
      </c>
    </row>
    <row r="17" spans="1:5" ht="15" customHeight="1" x14ac:dyDescent="0.25">
      <c r="A17" s="13"/>
      <c r="B17" s="13"/>
      <c r="C17" s="18"/>
    </row>
    <row r="18" spans="1:5" ht="15" customHeight="1" x14ac:dyDescent="0.25">
      <c r="A18" s="123" t="s">
        <v>144</v>
      </c>
      <c r="B18" s="124"/>
      <c r="C18" s="51">
        <f>SUM(C19:C23)</f>
        <v>36483.51</v>
      </c>
    </row>
    <row r="19" spans="1:5" ht="15" customHeight="1" x14ac:dyDescent="0.25">
      <c r="A19" s="10" t="s">
        <v>30</v>
      </c>
      <c r="B19" s="11"/>
      <c r="C19" s="19">
        <f>Расходы!B10</f>
        <v>16648.45</v>
      </c>
    </row>
    <row r="20" spans="1:5" ht="15" customHeight="1" x14ac:dyDescent="0.25">
      <c r="A20" s="9" t="s">
        <v>5</v>
      </c>
      <c r="B20" s="12"/>
      <c r="C20" s="20">
        <f>Расходы!B18</f>
        <v>1661</v>
      </c>
    </row>
    <row r="21" spans="1:5" ht="30" customHeight="1" x14ac:dyDescent="0.25">
      <c r="A21" s="129" t="s">
        <v>37</v>
      </c>
      <c r="B21" s="130"/>
      <c r="C21" s="20">
        <f>Расходы!B22</f>
        <v>5600</v>
      </c>
    </row>
    <row r="22" spans="1:5" ht="28.5" customHeight="1" x14ac:dyDescent="0.25">
      <c r="A22" s="129" t="s">
        <v>40</v>
      </c>
      <c r="B22" s="130"/>
      <c r="C22" s="20">
        <f>Расходы!B37</f>
        <v>9551.51</v>
      </c>
    </row>
    <row r="23" spans="1:5" ht="15" customHeight="1" x14ac:dyDescent="0.25">
      <c r="A23" s="9" t="s">
        <v>6</v>
      </c>
      <c r="B23" s="12"/>
      <c r="C23" s="20">
        <f>Расходы!B41</f>
        <v>3022.5499999999997</v>
      </c>
      <c r="D23" s="71"/>
    </row>
    <row r="24" spans="1:5" ht="15" customHeight="1" x14ac:dyDescent="0.25">
      <c r="C24" s="16"/>
      <c r="D24" s="71"/>
      <c r="E24" s="71"/>
    </row>
    <row r="25" spans="1:5" ht="15" customHeight="1" x14ac:dyDescent="0.25">
      <c r="A25" s="123" t="s">
        <v>146</v>
      </c>
      <c r="B25" s="124"/>
      <c r="C25" s="51">
        <f>C9+C11-C18</f>
        <v>6519.5299999999988</v>
      </c>
      <c r="E25" s="22"/>
    </row>
    <row r="26" spans="1:5" ht="15" customHeight="1" x14ac:dyDescent="0.25">
      <c r="A26" s="31" t="s">
        <v>7</v>
      </c>
      <c r="B26" s="32"/>
      <c r="C26" s="77">
        <v>0</v>
      </c>
      <c r="E26" s="22"/>
    </row>
    <row r="27" spans="1:5" x14ac:dyDescent="0.25">
      <c r="C27" s="30"/>
    </row>
    <row r="28" spans="1:5" x14ac:dyDescent="0.25">
      <c r="E28" s="22"/>
    </row>
    <row r="29" spans="1:5" x14ac:dyDescent="0.25">
      <c r="C29" s="30"/>
    </row>
    <row r="30" spans="1:5" x14ac:dyDescent="0.25">
      <c r="E30" s="22"/>
    </row>
    <row r="31" spans="1:5" x14ac:dyDescent="0.25">
      <c r="C31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25:B25"/>
    <mergeCell ref="A11:B11"/>
    <mergeCell ref="A14:B14"/>
    <mergeCell ref="B5:C5"/>
    <mergeCell ref="A15:B15"/>
    <mergeCell ref="A12:B12"/>
    <mergeCell ref="A22:B22"/>
    <mergeCell ref="A21:B21"/>
    <mergeCell ref="B1:C1"/>
    <mergeCell ref="A18:B18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2"/>
  <sheetViews>
    <sheetView showGridLines="0" zoomScaleNormal="100" workbookViewId="0">
      <selection activeCell="C33" sqref="C33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22" t="s">
        <v>0</v>
      </c>
      <c r="C1" s="122"/>
    </row>
    <row r="2" spans="1:3" ht="18.75" x14ac:dyDescent="0.3">
      <c r="B2" s="122" t="s">
        <v>29</v>
      </c>
      <c r="C2" s="122"/>
    </row>
    <row r="3" spans="1:3" ht="18.75" x14ac:dyDescent="0.3">
      <c r="B3" s="125"/>
      <c r="C3" s="125"/>
    </row>
    <row r="4" spans="1:3" ht="18.75" x14ac:dyDescent="0.3">
      <c r="A4" s="1" t="s">
        <v>8</v>
      </c>
      <c r="B4" s="125" t="s">
        <v>9</v>
      </c>
      <c r="C4" s="125"/>
    </row>
    <row r="5" spans="1:3" ht="18.75" x14ac:dyDescent="0.25">
      <c r="B5" s="126" t="s">
        <v>31</v>
      </c>
      <c r="C5" s="126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82" t="s">
        <v>30</v>
      </c>
      <c r="B9" s="83"/>
      <c r="C9" s="84"/>
    </row>
    <row r="10" spans="1:3" ht="15" customHeight="1" x14ac:dyDescent="0.25">
      <c r="A10" s="108">
        <v>44041</v>
      </c>
      <c r="B10" s="107">
        <v>16648.45</v>
      </c>
      <c r="C10" s="88" t="s">
        <v>32</v>
      </c>
    </row>
    <row r="11" spans="1:3" s="81" customFormat="1" ht="15" customHeight="1" x14ac:dyDescent="0.25">
      <c r="A11" s="106" t="s">
        <v>13</v>
      </c>
      <c r="B11" s="109">
        <v>16648.45</v>
      </c>
      <c r="C11" s="104"/>
    </row>
    <row r="12" spans="1:3" ht="15" customHeight="1" x14ac:dyDescent="0.25">
      <c r="A12" s="89" t="s">
        <v>5</v>
      </c>
      <c r="B12" s="90"/>
      <c r="C12" s="91"/>
    </row>
    <row r="13" spans="1:3" ht="15" customHeight="1" x14ac:dyDescent="0.25">
      <c r="A13" s="101">
        <v>44019</v>
      </c>
      <c r="B13" s="102">
        <v>286</v>
      </c>
      <c r="C13" s="104" t="s">
        <v>33</v>
      </c>
    </row>
    <row r="14" spans="1:3" ht="15" customHeight="1" x14ac:dyDescent="0.25">
      <c r="A14" s="101">
        <v>44019</v>
      </c>
      <c r="B14" s="102">
        <v>269</v>
      </c>
      <c r="C14" s="104" t="s">
        <v>34</v>
      </c>
    </row>
    <row r="15" spans="1:3" ht="15" customHeight="1" x14ac:dyDescent="0.25">
      <c r="A15" s="101">
        <v>44019</v>
      </c>
      <c r="B15" s="102">
        <v>400</v>
      </c>
      <c r="C15" s="104" t="s">
        <v>35</v>
      </c>
    </row>
    <row r="16" spans="1:3" ht="15" customHeight="1" x14ac:dyDescent="0.25">
      <c r="A16" s="101">
        <v>44027</v>
      </c>
      <c r="B16" s="102">
        <v>500</v>
      </c>
      <c r="C16" s="104" t="s">
        <v>35</v>
      </c>
    </row>
    <row r="17" spans="1:3" ht="15" customHeight="1" x14ac:dyDescent="0.25">
      <c r="A17" s="101">
        <v>44043</v>
      </c>
      <c r="B17" s="102">
        <v>206</v>
      </c>
      <c r="C17" s="104" t="s">
        <v>36</v>
      </c>
    </row>
    <row r="18" spans="1:3" ht="15" customHeight="1" x14ac:dyDescent="0.25">
      <c r="A18" s="96" t="s">
        <v>13</v>
      </c>
      <c r="B18" s="97">
        <f>SUM(B13:B17)</f>
        <v>1661</v>
      </c>
      <c r="C18" s="98"/>
    </row>
    <row r="19" spans="1:3" ht="15" customHeight="1" x14ac:dyDescent="0.25">
      <c r="A19" s="85" t="s">
        <v>37</v>
      </c>
      <c r="B19" s="86"/>
      <c r="C19" s="99"/>
    </row>
    <row r="20" spans="1:3" ht="14.25" customHeight="1" x14ac:dyDescent="0.25">
      <c r="A20" s="101">
        <v>44032</v>
      </c>
      <c r="B20" s="102">
        <v>2800</v>
      </c>
      <c r="C20" s="104" t="s">
        <v>38</v>
      </c>
    </row>
    <row r="21" spans="1:3" ht="14.25" customHeight="1" x14ac:dyDescent="0.25">
      <c r="A21" s="101">
        <v>44041</v>
      </c>
      <c r="B21" s="102">
        <v>2800</v>
      </c>
      <c r="C21" s="104" t="s">
        <v>39</v>
      </c>
    </row>
    <row r="22" spans="1:3" s="29" customFormat="1" ht="15" customHeight="1" x14ac:dyDescent="0.25">
      <c r="A22" s="93" t="s">
        <v>13</v>
      </c>
      <c r="B22" s="92">
        <f>SUM(B20:B21)</f>
        <v>5600</v>
      </c>
      <c r="C22" s="94"/>
    </row>
    <row r="23" spans="1:3" s="29" customFormat="1" ht="15" customHeight="1" x14ac:dyDescent="0.25">
      <c r="A23" s="40" t="s">
        <v>40</v>
      </c>
      <c r="B23" s="41"/>
      <c r="C23" s="42"/>
    </row>
    <row r="24" spans="1:3" s="29" customFormat="1" ht="15" customHeight="1" x14ac:dyDescent="0.25">
      <c r="A24" s="101">
        <v>44015</v>
      </c>
      <c r="B24" s="102">
        <v>587.99</v>
      </c>
      <c r="C24" s="104" t="s">
        <v>41</v>
      </c>
    </row>
    <row r="25" spans="1:3" s="29" customFormat="1" ht="15" customHeight="1" x14ac:dyDescent="0.25">
      <c r="A25" s="101">
        <v>44016</v>
      </c>
      <c r="B25" s="102">
        <v>659</v>
      </c>
      <c r="C25" s="104" t="s">
        <v>42</v>
      </c>
    </row>
    <row r="26" spans="1:3" s="29" customFormat="1" ht="15" customHeight="1" x14ac:dyDescent="0.25">
      <c r="A26" s="101">
        <v>44017</v>
      </c>
      <c r="B26" s="102">
        <v>1000</v>
      </c>
      <c r="C26" s="104" t="s">
        <v>43</v>
      </c>
    </row>
    <row r="27" spans="1:3" s="29" customFormat="1" ht="15" customHeight="1" x14ac:dyDescent="0.25">
      <c r="A27" s="101">
        <v>44018</v>
      </c>
      <c r="B27" s="102">
        <v>1109.3900000000001</v>
      </c>
      <c r="C27" s="104" t="s">
        <v>46</v>
      </c>
    </row>
    <row r="28" spans="1:3" s="29" customFormat="1" ht="15" customHeight="1" x14ac:dyDescent="0.25">
      <c r="A28" s="101">
        <v>44020</v>
      </c>
      <c r="B28" s="102">
        <v>998.75</v>
      </c>
      <c r="C28" s="104" t="s">
        <v>43</v>
      </c>
    </row>
    <row r="29" spans="1:3" s="29" customFormat="1" ht="15" customHeight="1" x14ac:dyDescent="0.25">
      <c r="A29" s="101">
        <v>44023</v>
      </c>
      <c r="B29" s="102">
        <v>1879</v>
      </c>
      <c r="C29" s="104" t="s">
        <v>46</v>
      </c>
    </row>
    <row r="30" spans="1:3" s="29" customFormat="1" ht="15" customHeight="1" x14ac:dyDescent="0.25">
      <c r="A30" s="101">
        <v>44023</v>
      </c>
      <c r="B30" s="102">
        <v>279</v>
      </c>
      <c r="C30" s="104" t="s">
        <v>45</v>
      </c>
    </row>
    <row r="31" spans="1:3" s="29" customFormat="1" ht="15" customHeight="1" x14ac:dyDescent="0.25">
      <c r="A31" s="101">
        <v>44027</v>
      </c>
      <c r="B31" s="102">
        <v>109.8</v>
      </c>
      <c r="C31" s="104" t="s">
        <v>44</v>
      </c>
    </row>
    <row r="32" spans="1:3" s="29" customFormat="1" ht="15" customHeight="1" x14ac:dyDescent="0.25">
      <c r="A32" s="101">
        <v>44032</v>
      </c>
      <c r="B32" s="102">
        <v>579.98</v>
      </c>
      <c r="C32" s="110" t="s">
        <v>47</v>
      </c>
    </row>
    <row r="33" spans="1:3" s="29" customFormat="1" ht="15" customHeight="1" x14ac:dyDescent="0.25">
      <c r="A33" s="101">
        <v>44035</v>
      </c>
      <c r="B33" s="102">
        <v>918.62</v>
      </c>
      <c r="C33" s="104" t="s">
        <v>48</v>
      </c>
    </row>
    <row r="34" spans="1:3" ht="15" customHeight="1" x14ac:dyDescent="0.25">
      <c r="A34" s="101">
        <v>44038</v>
      </c>
      <c r="B34" s="102">
        <v>585.48</v>
      </c>
      <c r="C34" s="104" t="s">
        <v>49</v>
      </c>
    </row>
    <row r="35" spans="1:3" ht="15" customHeight="1" x14ac:dyDescent="0.25">
      <c r="A35" s="101">
        <v>44038</v>
      </c>
      <c r="B35" s="102">
        <v>304.8</v>
      </c>
      <c r="C35" s="104" t="s">
        <v>50</v>
      </c>
    </row>
    <row r="36" spans="1:3" s="78" customFormat="1" x14ac:dyDescent="0.25">
      <c r="A36" s="101">
        <v>44043</v>
      </c>
      <c r="B36" s="102">
        <v>539.70000000000005</v>
      </c>
      <c r="C36" s="104" t="s">
        <v>51</v>
      </c>
    </row>
    <row r="37" spans="1:3" s="78" customFormat="1" x14ac:dyDescent="0.25">
      <c r="A37" s="93" t="s">
        <v>13</v>
      </c>
      <c r="B37" s="92">
        <f>SUM(B24:B36)</f>
        <v>9551.51</v>
      </c>
      <c r="C37" s="88"/>
    </row>
    <row r="38" spans="1:3" ht="15" customHeight="1" x14ac:dyDescent="0.25">
      <c r="A38" s="89" t="s">
        <v>6</v>
      </c>
      <c r="B38" s="46"/>
      <c r="C38" s="91"/>
    </row>
    <row r="39" spans="1:3" x14ac:dyDescent="0.25">
      <c r="A39" s="101" t="s">
        <v>52</v>
      </c>
      <c r="B39" s="95">
        <v>186.85</v>
      </c>
      <c r="C39" s="100" t="s">
        <v>26</v>
      </c>
    </row>
    <row r="40" spans="1:3" x14ac:dyDescent="0.25">
      <c r="A40" s="101" t="s">
        <v>52</v>
      </c>
      <c r="B40" s="103">
        <v>2835.7</v>
      </c>
      <c r="C40" s="100" t="s">
        <v>27</v>
      </c>
    </row>
    <row r="41" spans="1:3" x14ac:dyDescent="0.25">
      <c r="A41" s="60" t="s">
        <v>13</v>
      </c>
      <c r="B41" s="70">
        <f>SUM(B39:B40)</f>
        <v>3022.5499999999997</v>
      </c>
      <c r="C41" s="61"/>
    </row>
    <row r="42" spans="1:3" x14ac:dyDescent="0.25">
      <c r="A42" s="74" t="s">
        <v>24</v>
      </c>
      <c r="B42" s="45">
        <f>B10+B18+B22+B37+B41</f>
        <v>36483.51</v>
      </c>
      <c r="C42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0 C37 C39">
    <cfRule type="containsText" dxfId="5" priority="292" operator="containsText" text="стерилизация">
      <formula>NOT(ISERROR(SEARCH("стерилизация",C10)))</formula>
    </cfRule>
    <cfRule type="containsText" dxfId="4" priority="293" operator="containsText" text="стерилизация">
      <formula>NOT(ISERROR(SEARCH("стерилизация",C10)))</formula>
    </cfRule>
    <cfRule type="containsText" dxfId="3" priority="294" operator="containsText" text="лечение">
      <formula>NOT(ISERROR(SEARCH("лечение",C10)))</formula>
    </cfRule>
  </conditionalFormatting>
  <conditionalFormatting sqref="C40">
    <cfRule type="containsText" dxfId="2" priority="19" operator="containsText" text="стерилизация">
      <formula>NOT(ISERROR(SEARCH("стерилизация",C40)))</formula>
    </cfRule>
    <cfRule type="containsText" dxfId="1" priority="20" operator="containsText" text="стерилизация">
      <formula>NOT(ISERROR(SEARCH("стерилизация",C40)))</formula>
    </cfRule>
    <cfRule type="containsText" dxfId="0" priority="21" operator="containsText" text="лечение">
      <formula>NOT(ISERROR(SEARCH("лечение",C40)))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4"/>
  <sheetViews>
    <sheetView showGridLines="0" workbookViewId="0">
      <selection activeCell="D14" sqref="D14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33" t="s">
        <v>0</v>
      </c>
      <c r="D1" s="133"/>
      <c r="E1" s="133"/>
    </row>
    <row r="2" spans="1:5" ht="18.75" x14ac:dyDescent="0.3">
      <c r="C2" s="133" t="s">
        <v>55</v>
      </c>
      <c r="D2" s="133"/>
      <c r="E2" s="133"/>
    </row>
    <row r="3" spans="1:5" ht="18" customHeight="1" x14ac:dyDescent="0.3">
      <c r="C3" s="57"/>
      <c r="D3" s="49"/>
    </row>
    <row r="4" spans="1:5" ht="18.75" x14ac:dyDescent="0.25">
      <c r="C4" s="134" t="s">
        <v>133</v>
      </c>
      <c r="D4" s="134"/>
      <c r="E4" s="134"/>
    </row>
    <row r="5" spans="1:5" ht="18.75" x14ac:dyDescent="0.25">
      <c r="C5" s="134" t="s">
        <v>134</v>
      </c>
      <c r="D5" s="134"/>
      <c r="E5" s="134"/>
    </row>
    <row r="6" spans="1:5" ht="18.75" x14ac:dyDescent="0.3">
      <c r="C6" s="135" t="s">
        <v>56</v>
      </c>
      <c r="D6" s="135"/>
      <c r="E6" s="135"/>
    </row>
    <row r="8" spans="1:5" ht="30" x14ac:dyDescent="0.25">
      <c r="A8" s="23" t="s">
        <v>14</v>
      </c>
      <c r="B8" s="24" t="s">
        <v>15</v>
      </c>
      <c r="C8" s="24" t="s">
        <v>11</v>
      </c>
      <c r="D8" s="28" t="s">
        <v>16</v>
      </c>
      <c r="E8" s="14" t="s">
        <v>12</v>
      </c>
    </row>
    <row r="9" spans="1:5" s="81" customFormat="1" x14ac:dyDescent="0.25">
      <c r="A9" s="36"/>
      <c r="B9" s="36"/>
      <c r="C9" s="62"/>
      <c r="D9" s="34"/>
      <c r="E9" s="37" t="s">
        <v>17</v>
      </c>
    </row>
    <row r="10" spans="1:5" ht="30" customHeight="1" x14ac:dyDescent="0.25">
      <c r="A10" s="131" t="s">
        <v>139</v>
      </c>
      <c r="B10" s="132"/>
      <c r="C10" s="8">
        <f>SUM(C9:C9)-0</f>
        <v>0</v>
      </c>
      <c r="D10" s="48"/>
      <c r="E10" s="59"/>
    </row>
    <row r="14" spans="1:5" x14ac:dyDescent="0.25">
      <c r="C14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10:B10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D17" sqref="D1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33" t="s">
        <v>0</v>
      </c>
      <c r="C1" s="133"/>
      <c r="D1" s="133"/>
      <c r="E1" s="133"/>
    </row>
    <row r="2" spans="1:5" ht="18.75" x14ac:dyDescent="0.3">
      <c r="B2" s="133" t="s">
        <v>55</v>
      </c>
      <c r="C2" s="133"/>
      <c r="D2" s="133"/>
      <c r="E2" s="133"/>
    </row>
    <row r="3" spans="1:5" ht="18" customHeight="1" x14ac:dyDescent="0.3">
      <c r="D3" s="21"/>
      <c r="E3" s="5"/>
    </row>
    <row r="4" spans="1:5" ht="18.75" x14ac:dyDescent="0.25">
      <c r="B4" s="134" t="s">
        <v>18</v>
      </c>
      <c r="C4" s="134"/>
      <c r="D4" s="134"/>
      <c r="E4" s="134"/>
    </row>
    <row r="5" spans="1:5" ht="18.75" x14ac:dyDescent="0.25">
      <c r="B5" s="134" t="s">
        <v>56</v>
      </c>
      <c r="C5" s="134"/>
      <c r="D5" s="134"/>
      <c r="E5" s="134"/>
    </row>
    <row r="6" spans="1:5" ht="18.75" x14ac:dyDescent="0.3">
      <c r="D6" s="135"/>
      <c r="E6" s="135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44016</v>
      </c>
      <c r="B9" s="36"/>
      <c r="C9" s="112">
        <v>1888.89</v>
      </c>
      <c r="D9" s="111" t="s">
        <v>53</v>
      </c>
      <c r="E9" s="37" t="s">
        <v>17</v>
      </c>
    </row>
    <row r="10" spans="1:5" s="87" customFormat="1" ht="14.25" customHeight="1" x14ac:dyDescent="0.25">
      <c r="A10" s="36">
        <v>44033</v>
      </c>
      <c r="B10" s="36"/>
      <c r="C10" s="112">
        <v>780.36</v>
      </c>
      <c r="D10" s="111" t="s">
        <v>54</v>
      </c>
      <c r="E10" s="37" t="s">
        <v>17</v>
      </c>
    </row>
    <row r="11" spans="1:5" ht="30" customHeight="1" x14ac:dyDescent="0.25">
      <c r="A11" s="136" t="s">
        <v>57</v>
      </c>
      <c r="B11" s="137"/>
      <c r="C11" s="76">
        <f>SUM(C9:C10)</f>
        <v>2669.25</v>
      </c>
      <c r="D11" s="15"/>
      <c r="E11" s="5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1:B11"/>
    <mergeCell ref="D6:E6"/>
    <mergeCell ref="B4:E4"/>
    <mergeCell ref="B1:E1"/>
    <mergeCell ref="B2:E2"/>
    <mergeCell ref="B5:E5"/>
  </mergeCells>
  <hyperlinks>
    <hyperlink ref="D9" r:id="rId1" display="mailto:masterdk017@gmail.com"/>
    <hyperlink ref="D10" r:id="rId2" display="mailto:zoomdepro@hotmail.com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0"/>
  <sheetViews>
    <sheetView showGridLines="0" workbookViewId="0">
      <selection activeCell="E6" sqref="E6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33" t="s">
        <v>0</v>
      </c>
      <c r="C1" s="133"/>
      <c r="D1" s="133"/>
      <c r="E1" s="133"/>
    </row>
    <row r="2" spans="1:5" ht="18.75" x14ac:dyDescent="0.3">
      <c r="B2" s="133" t="s">
        <v>55</v>
      </c>
      <c r="C2" s="133"/>
      <c r="D2" s="133"/>
      <c r="E2" s="133"/>
    </row>
    <row r="3" spans="1:5" ht="18" customHeight="1" x14ac:dyDescent="0.3">
      <c r="C3" s="21"/>
      <c r="D3" s="5"/>
      <c r="E3" s="5"/>
    </row>
    <row r="4" spans="1:5" ht="18.75" x14ac:dyDescent="0.25">
      <c r="B4" s="134" t="s">
        <v>137</v>
      </c>
      <c r="C4" s="134"/>
      <c r="D4" s="134"/>
      <c r="E4" s="134"/>
    </row>
    <row r="5" spans="1:5" ht="18.75" x14ac:dyDescent="0.25">
      <c r="B5" s="134" t="s">
        <v>56</v>
      </c>
      <c r="C5" s="134"/>
      <c r="D5" s="134"/>
      <c r="E5" s="134"/>
    </row>
    <row r="6" spans="1:5" ht="18.75" x14ac:dyDescent="0.3">
      <c r="C6" s="135"/>
      <c r="D6" s="135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58</v>
      </c>
      <c r="E8" s="26" t="s">
        <v>20</v>
      </c>
    </row>
    <row r="9" spans="1:5" s="27" customFormat="1" x14ac:dyDescent="0.25">
      <c r="A9" s="36">
        <v>44013</v>
      </c>
      <c r="B9" s="36"/>
      <c r="C9" s="62">
        <v>500</v>
      </c>
      <c r="D9" s="34"/>
      <c r="E9" s="37" t="s">
        <v>17</v>
      </c>
    </row>
    <row r="10" spans="1:5" s="87" customFormat="1" x14ac:dyDescent="0.25">
      <c r="A10" s="36">
        <v>44027</v>
      </c>
      <c r="B10" s="36"/>
      <c r="C10" s="62">
        <v>200</v>
      </c>
      <c r="D10" s="34"/>
      <c r="E10" s="37" t="s">
        <v>17</v>
      </c>
    </row>
    <row r="11" spans="1:5" s="87" customFormat="1" x14ac:dyDescent="0.25">
      <c r="A11" s="36">
        <v>44033</v>
      </c>
      <c r="B11" s="36"/>
      <c r="C11" s="62">
        <v>300</v>
      </c>
      <c r="D11" s="34"/>
      <c r="E11" s="37" t="s">
        <v>17</v>
      </c>
    </row>
    <row r="12" spans="1:5" s="87" customFormat="1" x14ac:dyDescent="0.25">
      <c r="A12" s="36">
        <v>44041</v>
      </c>
      <c r="B12" s="36"/>
      <c r="C12" s="62">
        <v>300</v>
      </c>
      <c r="D12" s="34"/>
      <c r="E12" s="37" t="s">
        <v>17</v>
      </c>
    </row>
    <row r="13" spans="1:5" ht="30" customHeight="1" x14ac:dyDescent="0.25">
      <c r="A13" s="138" t="s">
        <v>57</v>
      </c>
      <c r="B13" s="139"/>
      <c r="C13" s="72">
        <f>SUM(C9:C12)</f>
        <v>1300</v>
      </c>
      <c r="D13" s="73"/>
      <c r="E13" s="35"/>
    </row>
    <row r="15" spans="1:5" x14ac:dyDescent="0.25">
      <c r="C15" s="47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3:B13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95"/>
  <sheetViews>
    <sheetView showGridLines="0" topLeftCell="A7" workbookViewId="0">
      <selection activeCell="C19" sqref="C19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33" t="s">
        <v>0</v>
      </c>
      <c r="C1" s="133"/>
      <c r="D1" s="133"/>
      <c r="E1" s="133"/>
    </row>
    <row r="2" spans="1:5" ht="18.75" x14ac:dyDescent="0.3">
      <c r="B2" s="133" t="s">
        <v>55</v>
      </c>
      <c r="C2" s="133"/>
      <c r="D2" s="140"/>
      <c r="E2" s="140"/>
    </row>
    <row r="3" spans="1:5" ht="18" customHeight="1" x14ac:dyDescent="0.3">
      <c r="C3" s="5"/>
    </row>
    <row r="4" spans="1:5" ht="18.75" x14ac:dyDescent="0.25">
      <c r="B4" s="134" t="s">
        <v>59</v>
      </c>
      <c r="C4" s="134"/>
    </row>
    <row r="5" spans="1:5" ht="18.75" x14ac:dyDescent="0.25">
      <c r="B5" s="134" t="s">
        <v>56</v>
      </c>
      <c r="C5" s="134"/>
    </row>
    <row r="6" spans="1:5" ht="18.75" x14ac:dyDescent="0.3">
      <c r="C6" s="113"/>
      <c r="D6" s="6"/>
    </row>
    <row r="8" spans="1:5" s="27" customFormat="1" x14ac:dyDescent="0.25">
      <c r="A8" s="23" t="s">
        <v>60</v>
      </c>
      <c r="B8" s="24" t="s">
        <v>11</v>
      </c>
      <c r="C8" s="24" t="s">
        <v>28</v>
      </c>
      <c r="D8" s="26" t="s">
        <v>20</v>
      </c>
    </row>
    <row r="9" spans="1:5" s="87" customFormat="1" x14ac:dyDescent="0.25">
      <c r="A9" s="36">
        <v>44013</v>
      </c>
      <c r="B9" s="115">
        <v>500</v>
      </c>
      <c r="C9" s="112" t="s">
        <v>61</v>
      </c>
      <c r="D9" s="37" t="s">
        <v>17</v>
      </c>
    </row>
    <row r="10" spans="1:5" s="87" customFormat="1" x14ac:dyDescent="0.25">
      <c r="A10" s="36">
        <v>44014</v>
      </c>
      <c r="B10" s="115">
        <v>300</v>
      </c>
      <c r="C10" s="112" t="s">
        <v>62</v>
      </c>
      <c r="D10" s="37" t="s">
        <v>17</v>
      </c>
    </row>
    <row r="11" spans="1:5" s="87" customFormat="1" x14ac:dyDescent="0.25">
      <c r="A11" s="36">
        <v>44015</v>
      </c>
      <c r="B11" s="115">
        <v>300</v>
      </c>
      <c r="C11" s="112" t="s">
        <v>63</v>
      </c>
      <c r="D11" s="37" t="s">
        <v>17</v>
      </c>
    </row>
    <row r="12" spans="1:5" s="87" customFormat="1" x14ac:dyDescent="0.25">
      <c r="A12" s="36">
        <v>44015</v>
      </c>
      <c r="B12" s="115">
        <v>500</v>
      </c>
      <c r="C12" s="112" t="s">
        <v>64</v>
      </c>
      <c r="D12" s="37" t="s">
        <v>17</v>
      </c>
    </row>
    <row r="13" spans="1:5" s="87" customFormat="1" x14ac:dyDescent="0.25">
      <c r="A13" s="105">
        <v>44016</v>
      </c>
      <c r="B13" s="115">
        <v>600</v>
      </c>
      <c r="C13" s="112" t="s">
        <v>65</v>
      </c>
      <c r="D13" s="37" t="s">
        <v>17</v>
      </c>
    </row>
    <row r="14" spans="1:5" s="87" customFormat="1" x14ac:dyDescent="0.25">
      <c r="A14" s="36">
        <v>44017</v>
      </c>
      <c r="B14" s="115">
        <v>500</v>
      </c>
      <c r="C14" s="112" t="s">
        <v>66</v>
      </c>
      <c r="D14" s="37" t="s">
        <v>17</v>
      </c>
    </row>
    <row r="15" spans="1:5" s="87" customFormat="1" x14ac:dyDescent="0.25">
      <c r="A15" s="36">
        <v>44017</v>
      </c>
      <c r="B15" s="115">
        <v>100</v>
      </c>
      <c r="C15" s="112" t="s">
        <v>67</v>
      </c>
      <c r="D15" s="37" t="s">
        <v>17</v>
      </c>
    </row>
    <row r="16" spans="1:5" s="27" customFormat="1" x14ac:dyDescent="0.25">
      <c r="A16" s="36">
        <v>44019</v>
      </c>
      <c r="B16" s="115">
        <v>1000</v>
      </c>
      <c r="C16" s="114" t="s">
        <v>68</v>
      </c>
      <c r="D16" s="37" t="s">
        <v>17</v>
      </c>
    </row>
    <row r="17" spans="1:4" s="27" customFormat="1" x14ac:dyDescent="0.25">
      <c r="A17" s="36">
        <v>44019</v>
      </c>
      <c r="B17" s="115">
        <v>200</v>
      </c>
      <c r="C17" s="117" t="s">
        <v>69</v>
      </c>
      <c r="D17" s="37" t="s">
        <v>17</v>
      </c>
    </row>
    <row r="18" spans="1:4" s="87" customFormat="1" x14ac:dyDescent="0.25">
      <c r="A18" s="36">
        <v>44019</v>
      </c>
      <c r="B18" s="115">
        <v>150</v>
      </c>
      <c r="C18" s="112" t="s">
        <v>70</v>
      </c>
      <c r="D18" s="37" t="s">
        <v>17</v>
      </c>
    </row>
    <row r="19" spans="1:4" s="87" customFormat="1" x14ac:dyDescent="0.25">
      <c r="A19" s="36">
        <v>44019</v>
      </c>
      <c r="B19" s="115">
        <v>5000</v>
      </c>
      <c r="C19" s="112" t="s">
        <v>71</v>
      </c>
      <c r="D19" s="37" t="s">
        <v>17</v>
      </c>
    </row>
    <row r="20" spans="1:4" s="87" customFormat="1" x14ac:dyDescent="0.25">
      <c r="A20" s="36">
        <v>44026</v>
      </c>
      <c r="B20" s="115">
        <v>500</v>
      </c>
      <c r="C20" s="112" t="s">
        <v>72</v>
      </c>
      <c r="D20" s="37" t="s">
        <v>17</v>
      </c>
    </row>
    <row r="21" spans="1:4" s="87" customFormat="1" ht="15.75" customHeight="1" x14ac:dyDescent="0.25">
      <c r="A21" s="36">
        <v>44026</v>
      </c>
      <c r="B21" s="115">
        <v>500</v>
      </c>
      <c r="C21" s="112" t="s">
        <v>73</v>
      </c>
      <c r="D21" s="37" t="s">
        <v>17</v>
      </c>
    </row>
    <row r="22" spans="1:4" s="87" customFormat="1" ht="15.75" customHeight="1" x14ac:dyDescent="0.25">
      <c r="A22" s="36">
        <v>44026</v>
      </c>
      <c r="B22" s="115">
        <v>150</v>
      </c>
      <c r="C22" s="112" t="s">
        <v>74</v>
      </c>
      <c r="D22" s="119" t="s">
        <v>17</v>
      </c>
    </row>
    <row r="23" spans="1:4" s="87" customFormat="1" ht="15.75" customHeight="1" x14ac:dyDescent="0.25">
      <c r="A23" s="36">
        <v>44026</v>
      </c>
      <c r="B23" s="115">
        <v>90</v>
      </c>
      <c r="C23" s="112" t="s">
        <v>75</v>
      </c>
      <c r="D23" s="37" t="s">
        <v>17</v>
      </c>
    </row>
    <row r="24" spans="1:4" s="87" customFormat="1" ht="15.75" customHeight="1" x14ac:dyDescent="0.25">
      <c r="A24" s="36">
        <v>44026</v>
      </c>
      <c r="B24" s="115">
        <v>300</v>
      </c>
      <c r="C24" s="112" t="s">
        <v>63</v>
      </c>
      <c r="D24" s="37" t="s">
        <v>17</v>
      </c>
    </row>
    <row r="25" spans="1:4" s="87" customFormat="1" ht="15.75" customHeight="1" x14ac:dyDescent="0.25">
      <c r="A25" s="36">
        <v>44026</v>
      </c>
      <c r="B25" s="115">
        <v>789.51</v>
      </c>
      <c r="C25" s="112" t="s">
        <v>76</v>
      </c>
      <c r="D25" s="37" t="s">
        <v>17</v>
      </c>
    </row>
    <row r="26" spans="1:4" s="87" customFormat="1" ht="15.75" customHeight="1" x14ac:dyDescent="0.25">
      <c r="A26" s="36">
        <v>44026</v>
      </c>
      <c r="B26" s="115">
        <v>200</v>
      </c>
      <c r="C26" s="112" t="s">
        <v>77</v>
      </c>
      <c r="D26" s="37" t="s">
        <v>17</v>
      </c>
    </row>
    <row r="27" spans="1:4" s="87" customFormat="1" ht="15.75" customHeight="1" x14ac:dyDescent="0.25">
      <c r="A27" s="36">
        <v>44026</v>
      </c>
      <c r="B27" s="115">
        <v>125</v>
      </c>
      <c r="C27" s="112" t="s">
        <v>78</v>
      </c>
      <c r="D27" s="37" t="s">
        <v>17</v>
      </c>
    </row>
    <row r="28" spans="1:4" s="87" customFormat="1" ht="15.75" customHeight="1" x14ac:dyDescent="0.25">
      <c r="A28" s="36">
        <v>44026</v>
      </c>
      <c r="B28" s="115">
        <v>100</v>
      </c>
      <c r="C28" s="112" t="s">
        <v>79</v>
      </c>
      <c r="D28" s="37" t="s">
        <v>17</v>
      </c>
    </row>
    <row r="29" spans="1:4" s="87" customFormat="1" ht="15.75" customHeight="1" x14ac:dyDescent="0.25">
      <c r="A29" s="36">
        <v>44026</v>
      </c>
      <c r="B29" s="118">
        <v>140</v>
      </c>
      <c r="C29" s="112" t="s">
        <v>80</v>
      </c>
      <c r="D29" s="37" t="s">
        <v>17</v>
      </c>
    </row>
    <row r="30" spans="1:4" s="87" customFormat="1" ht="15.75" customHeight="1" x14ac:dyDescent="0.25">
      <c r="A30" s="36">
        <v>44026</v>
      </c>
      <c r="B30" s="115">
        <v>500</v>
      </c>
      <c r="C30" s="112" t="s">
        <v>81</v>
      </c>
      <c r="D30" s="37" t="s">
        <v>17</v>
      </c>
    </row>
    <row r="31" spans="1:4" s="87" customFormat="1" ht="15.75" customHeight="1" x14ac:dyDescent="0.25">
      <c r="A31" s="36">
        <v>44027</v>
      </c>
      <c r="B31" s="115">
        <v>200</v>
      </c>
      <c r="C31" s="112" t="s">
        <v>82</v>
      </c>
      <c r="D31" s="37" t="s">
        <v>17</v>
      </c>
    </row>
    <row r="32" spans="1:4" s="87" customFormat="1" ht="15.75" customHeight="1" x14ac:dyDescent="0.25">
      <c r="A32" s="36">
        <v>44027</v>
      </c>
      <c r="B32" s="115">
        <v>200</v>
      </c>
      <c r="C32" s="112" t="s">
        <v>62</v>
      </c>
      <c r="D32" s="37" t="s">
        <v>17</v>
      </c>
    </row>
    <row r="33" spans="1:4" s="87" customFormat="1" ht="15.75" customHeight="1" x14ac:dyDescent="0.25">
      <c r="A33" s="36">
        <v>44027</v>
      </c>
      <c r="B33" s="115">
        <v>100</v>
      </c>
      <c r="C33" s="112" t="s">
        <v>83</v>
      </c>
      <c r="D33" s="37" t="s">
        <v>17</v>
      </c>
    </row>
    <row r="34" spans="1:4" s="87" customFormat="1" ht="15.75" customHeight="1" x14ac:dyDescent="0.25">
      <c r="A34" s="36">
        <v>44027</v>
      </c>
      <c r="B34" s="115">
        <v>400</v>
      </c>
      <c r="C34" s="112" t="s">
        <v>84</v>
      </c>
      <c r="D34" s="37" t="s">
        <v>17</v>
      </c>
    </row>
    <row r="35" spans="1:4" s="87" customFormat="1" ht="15.75" customHeight="1" x14ac:dyDescent="0.25">
      <c r="A35" s="36">
        <v>44028</v>
      </c>
      <c r="B35" s="115">
        <v>200</v>
      </c>
      <c r="C35" s="112" t="s">
        <v>85</v>
      </c>
      <c r="D35" s="37" t="s">
        <v>17</v>
      </c>
    </row>
    <row r="36" spans="1:4" s="87" customFormat="1" ht="15.75" customHeight="1" x14ac:dyDescent="0.25">
      <c r="A36" s="36">
        <v>44028</v>
      </c>
      <c r="B36" s="115">
        <v>100</v>
      </c>
      <c r="C36" s="112" t="s">
        <v>74</v>
      </c>
      <c r="D36" s="37" t="s">
        <v>17</v>
      </c>
    </row>
    <row r="37" spans="1:4" s="87" customFormat="1" ht="15.75" customHeight="1" x14ac:dyDescent="0.25">
      <c r="A37" s="36">
        <v>44028</v>
      </c>
      <c r="B37" s="115">
        <v>200</v>
      </c>
      <c r="C37" s="112" t="s">
        <v>86</v>
      </c>
      <c r="D37" s="37" t="s">
        <v>17</v>
      </c>
    </row>
    <row r="38" spans="1:4" s="87" customFormat="1" ht="15.75" customHeight="1" x14ac:dyDescent="0.25">
      <c r="A38" s="36">
        <v>44028</v>
      </c>
      <c r="B38" s="115">
        <v>100</v>
      </c>
      <c r="C38" s="112" t="s">
        <v>87</v>
      </c>
      <c r="D38" s="37" t="s">
        <v>17</v>
      </c>
    </row>
    <row r="39" spans="1:4" s="87" customFormat="1" ht="15.75" customHeight="1" x14ac:dyDescent="0.25">
      <c r="A39" s="36">
        <v>44028</v>
      </c>
      <c r="B39" s="115">
        <v>300</v>
      </c>
      <c r="C39" s="112" t="s">
        <v>63</v>
      </c>
      <c r="D39" s="37" t="s">
        <v>17</v>
      </c>
    </row>
    <row r="40" spans="1:4" s="87" customFormat="1" ht="15.75" customHeight="1" x14ac:dyDescent="0.25">
      <c r="A40" s="36">
        <v>44028</v>
      </c>
      <c r="B40" s="115">
        <v>400</v>
      </c>
      <c r="C40" s="112" t="s">
        <v>88</v>
      </c>
      <c r="D40" s="37" t="s">
        <v>17</v>
      </c>
    </row>
    <row r="41" spans="1:4" s="87" customFormat="1" ht="15.75" customHeight="1" x14ac:dyDescent="0.25">
      <c r="A41" s="36">
        <v>44028</v>
      </c>
      <c r="B41" s="115">
        <v>1000</v>
      </c>
      <c r="C41" s="112" t="s">
        <v>89</v>
      </c>
      <c r="D41" s="37" t="s">
        <v>17</v>
      </c>
    </row>
    <row r="42" spans="1:4" s="87" customFormat="1" ht="15.75" customHeight="1" x14ac:dyDescent="0.25">
      <c r="A42" s="36">
        <v>44028</v>
      </c>
      <c r="B42" s="115">
        <v>500</v>
      </c>
      <c r="C42" s="112" t="s">
        <v>90</v>
      </c>
      <c r="D42" s="37" t="s">
        <v>17</v>
      </c>
    </row>
    <row r="43" spans="1:4" s="87" customFormat="1" ht="15.75" customHeight="1" x14ac:dyDescent="0.25">
      <c r="A43" s="36">
        <v>44028</v>
      </c>
      <c r="B43" s="115">
        <v>1000</v>
      </c>
      <c r="C43" s="112" t="s">
        <v>91</v>
      </c>
      <c r="D43" s="37" t="s">
        <v>17</v>
      </c>
    </row>
    <row r="44" spans="1:4" s="87" customFormat="1" ht="15.75" customHeight="1" x14ac:dyDescent="0.25">
      <c r="A44" s="36">
        <v>44028</v>
      </c>
      <c r="B44" s="115">
        <v>1000</v>
      </c>
      <c r="C44" s="112" t="s">
        <v>92</v>
      </c>
      <c r="D44" s="37" t="s">
        <v>17</v>
      </c>
    </row>
    <row r="45" spans="1:4" s="87" customFormat="1" ht="15.75" customHeight="1" x14ac:dyDescent="0.25">
      <c r="A45" s="36">
        <v>44028</v>
      </c>
      <c r="B45" s="115">
        <v>200</v>
      </c>
      <c r="C45" s="112" t="s">
        <v>77</v>
      </c>
      <c r="D45" s="37" t="s">
        <v>17</v>
      </c>
    </row>
    <row r="46" spans="1:4" s="87" customFormat="1" ht="15.75" customHeight="1" x14ac:dyDescent="0.25">
      <c r="A46" s="36">
        <v>44028</v>
      </c>
      <c r="B46" s="115">
        <v>200</v>
      </c>
      <c r="C46" s="112" t="s">
        <v>93</v>
      </c>
      <c r="D46" s="37" t="s">
        <v>17</v>
      </c>
    </row>
    <row r="47" spans="1:4" s="87" customFormat="1" ht="15.75" customHeight="1" x14ac:dyDescent="0.25">
      <c r="A47" s="36">
        <v>44028</v>
      </c>
      <c r="B47" s="115">
        <v>200</v>
      </c>
      <c r="C47" s="112" t="s">
        <v>94</v>
      </c>
      <c r="D47" s="37" t="s">
        <v>17</v>
      </c>
    </row>
    <row r="48" spans="1:4" s="87" customFormat="1" ht="15.75" customHeight="1" x14ac:dyDescent="0.25">
      <c r="A48" s="36">
        <v>44028</v>
      </c>
      <c r="B48" s="115">
        <v>280</v>
      </c>
      <c r="C48" s="112" t="s">
        <v>95</v>
      </c>
      <c r="D48" s="37" t="s">
        <v>17</v>
      </c>
    </row>
    <row r="49" spans="1:4" s="87" customFormat="1" ht="15.75" customHeight="1" x14ac:dyDescent="0.25">
      <c r="A49" s="36">
        <v>44028</v>
      </c>
      <c r="B49" s="115">
        <v>200</v>
      </c>
      <c r="C49" s="112" t="s">
        <v>96</v>
      </c>
      <c r="D49" s="37" t="s">
        <v>17</v>
      </c>
    </row>
    <row r="50" spans="1:4" s="87" customFormat="1" ht="15.75" customHeight="1" x14ac:dyDescent="0.25">
      <c r="A50" s="36">
        <v>44028</v>
      </c>
      <c r="B50" s="115">
        <v>211.48</v>
      </c>
      <c r="C50" s="112" t="s">
        <v>97</v>
      </c>
      <c r="D50" s="37" t="s">
        <v>17</v>
      </c>
    </row>
    <row r="51" spans="1:4" s="87" customFormat="1" ht="15.75" customHeight="1" x14ac:dyDescent="0.25">
      <c r="A51" s="36">
        <v>44028</v>
      </c>
      <c r="B51" s="115">
        <v>500</v>
      </c>
      <c r="C51" s="112" t="s">
        <v>98</v>
      </c>
      <c r="D51" s="37" t="s">
        <v>17</v>
      </c>
    </row>
    <row r="52" spans="1:4" s="87" customFormat="1" ht="15.75" customHeight="1" x14ac:dyDescent="0.25">
      <c r="A52" s="36">
        <v>44028</v>
      </c>
      <c r="B52" s="115">
        <v>2000</v>
      </c>
      <c r="C52" s="112" t="s">
        <v>99</v>
      </c>
      <c r="D52" s="37" t="s">
        <v>17</v>
      </c>
    </row>
    <row r="53" spans="1:4" s="87" customFormat="1" ht="15.75" customHeight="1" x14ac:dyDescent="0.25">
      <c r="A53" s="36">
        <v>44029</v>
      </c>
      <c r="B53" s="115">
        <v>300</v>
      </c>
      <c r="C53" s="112" t="s">
        <v>100</v>
      </c>
      <c r="D53" s="37" t="s">
        <v>17</v>
      </c>
    </row>
    <row r="54" spans="1:4" s="87" customFormat="1" ht="15.75" customHeight="1" x14ac:dyDescent="0.25">
      <c r="A54" s="36">
        <v>44029</v>
      </c>
      <c r="B54" s="115">
        <v>200</v>
      </c>
      <c r="C54" s="112" t="s">
        <v>96</v>
      </c>
      <c r="D54" s="37" t="s">
        <v>17</v>
      </c>
    </row>
    <row r="55" spans="1:4" s="87" customFormat="1" ht="15.75" customHeight="1" x14ac:dyDescent="0.25">
      <c r="A55" s="36">
        <v>44029</v>
      </c>
      <c r="B55" s="115">
        <v>100</v>
      </c>
      <c r="C55" s="112" t="s">
        <v>101</v>
      </c>
      <c r="D55" s="37" t="s">
        <v>17</v>
      </c>
    </row>
    <row r="56" spans="1:4" s="87" customFormat="1" ht="15.75" customHeight="1" x14ac:dyDescent="0.25">
      <c r="A56" s="36">
        <v>44029</v>
      </c>
      <c r="B56" s="115">
        <v>10</v>
      </c>
      <c r="C56" s="112" t="s">
        <v>102</v>
      </c>
      <c r="D56" s="37" t="s">
        <v>17</v>
      </c>
    </row>
    <row r="57" spans="1:4" s="87" customFormat="1" ht="15.75" customHeight="1" x14ac:dyDescent="0.25">
      <c r="A57" s="36">
        <v>44030</v>
      </c>
      <c r="B57" s="115">
        <v>200</v>
      </c>
      <c r="C57" s="112" t="s">
        <v>103</v>
      </c>
      <c r="D57" s="37" t="s">
        <v>17</v>
      </c>
    </row>
    <row r="58" spans="1:4" s="87" customFormat="1" ht="15.75" customHeight="1" x14ac:dyDescent="0.25">
      <c r="A58" s="36">
        <v>44030</v>
      </c>
      <c r="B58" s="115">
        <v>200</v>
      </c>
      <c r="C58" s="112" t="s">
        <v>104</v>
      </c>
      <c r="D58" s="37" t="s">
        <v>17</v>
      </c>
    </row>
    <row r="59" spans="1:4" s="87" customFormat="1" ht="15.75" customHeight="1" x14ac:dyDescent="0.25">
      <c r="A59" s="36">
        <v>44030</v>
      </c>
      <c r="B59" s="115">
        <v>200</v>
      </c>
      <c r="C59" s="112" t="s">
        <v>105</v>
      </c>
      <c r="D59" s="37" t="s">
        <v>17</v>
      </c>
    </row>
    <row r="60" spans="1:4" s="87" customFormat="1" ht="15.75" customHeight="1" x14ac:dyDescent="0.25">
      <c r="A60" s="36">
        <v>44030</v>
      </c>
      <c r="B60" s="115">
        <v>100</v>
      </c>
      <c r="C60" s="112" t="s">
        <v>106</v>
      </c>
      <c r="D60" s="37" t="s">
        <v>17</v>
      </c>
    </row>
    <row r="61" spans="1:4" s="87" customFormat="1" ht="15.75" customHeight="1" x14ac:dyDescent="0.25">
      <c r="A61" s="36">
        <v>44030</v>
      </c>
      <c r="B61" s="115">
        <v>300</v>
      </c>
      <c r="C61" s="112" t="s">
        <v>107</v>
      </c>
      <c r="D61" s="37" t="s">
        <v>17</v>
      </c>
    </row>
    <row r="62" spans="1:4" s="87" customFormat="1" ht="15.75" customHeight="1" x14ac:dyDescent="0.25">
      <c r="A62" s="36">
        <v>44031</v>
      </c>
      <c r="B62" s="115">
        <v>100</v>
      </c>
      <c r="C62" s="112" t="s">
        <v>108</v>
      </c>
      <c r="D62" s="37" t="s">
        <v>17</v>
      </c>
    </row>
    <row r="63" spans="1:4" s="87" customFormat="1" ht="15.75" customHeight="1" x14ac:dyDescent="0.25">
      <c r="A63" s="36">
        <v>44031</v>
      </c>
      <c r="B63" s="115">
        <v>200</v>
      </c>
      <c r="C63" s="112" t="s">
        <v>109</v>
      </c>
      <c r="D63" s="37" t="s">
        <v>17</v>
      </c>
    </row>
    <row r="64" spans="1:4" s="87" customFormat="1" ht="15.75" customHeight="1" x14ac:dyDescent="0.25">
      <c r="A64" s="36">
        <v>44031</v>
      </c>
      <c r="B64" s="115">
        <v>100</v>
      </c>
      <c r="C64" s="112" t="s">
        <v>110</v>
      </c>
      <c r="D64" s="37" t="s">
        <v>17</v>
      </c>
    </row>
    <row r="65" spans="1:4" s="87" customFormat="1" ht="15.75" customHeight="1" x14ac:dyDescent="0.25">
      <c r="A65" s="36">
        <v>44032</v>
      </c>
      <c r="B65" s="115">
        <v>200</v>
      </c>
      <c r="C65" s="112" t="s">
        <v>111</v>
      </c>
      <c r="D65" s="37" t="s">
        <v>17</v>
      </c>
    </row>
    <row r="66" spans="1:4" s="87" customFormat="1" ht="15.75" customHeight="1" x14ac:dyDescent="0.25">
      <c r="A66" s="36">
        <v>44032</v>
      </c>
      <c r="B66" s="115">
        <v>500</v>
      </c>
      <c r="C66" s="112" t="s">
        <v>112</v>
      </c>
      <c r="D66" s="37" t="s">
        <v>17</v>
      </c>
    </row>
    <row r="67" spans="1:4" s="87" customFormat="1" ht="15.75" customHeight="1" x14ac:dyDescent="0.25">
      <c r="A67" s="36">
        <v>44033</v>
      </c>
      <c r="B67" s="115">
        <v>375</v>
      </c>
      <c r="C67" s="112" t="s">
        <v>72</v>
      </c>
      <c r="D67" s="37" t="s">
        <v>17</v>
      </c>
    </row>
    <row r="68" spans="1:4" s="87" customFormat="1" ht="15.75" customHeight="1" x14ac:dyDescent="0.25">
      <c r="A68" s="36">
        <v>44033</v>
      </c>
      <c r="B68" s="115">
        <v>300</v>
      </c>
      <c r="C68" s="112" t="s">
        <v>63</v>
      </c>
      <c r="D68" s="37" t="s">
        <v>17</v>
      </c>
    </row>
    <row r="69" spans="1:4" s="87" customFormat="1" ht="15.75" customHeight="1" x14ac:dyDescent="0.25">
      <c r="A69" s="36">
        <v>44033</v>
      </c>
      <c r="B69" s="115">
        <v>200</v>
      </c>
      <c r="C69" s="112" t="s">
        <v>113</v>
      </c>
      <c r="D69" s="37" t="s">
        <v>17</v>
      </c>
    </row>
    <row r="70" spans="1:4" s="87" customFormat="1" ht="15.75" customHeight="1" x14ac:dyDescent="0.25">
      <c r="A70" s="36">
        <v>44033</v>
      </c>
      <c r="B70" s="115">
        <v>200</v>
      </c>
      <c r="C70" s="112" t="s">
        <v>77</v>
      </c>
      <c r="D70" s="37" t="s">
        <v>17</v>
      </c>
    </row>
    <row r="71" spans="1:4" s="87" customFormat="1" ht="15.75" customHeight="1" x14ac:dyDescent="0.25">
      <c r="A71" s="36">
        <v>44034</v>
      </c>
      <c r="B71" s="115">
        <v>300</v>
      </c>
      <c r="C71" s="112" t="s">
        <v>114</v>
      </c>
      <c r="D71" s="37" t="s">
        <v>17</v>
      </c>
    </row>
    <row r="72" spans="1:4" s="87" customFormat="1" ht="15.75" customHeight="1" x14ac:dyDescent="0.25">
      <c r="A72" s="36">
        <v>44034</v>
      </c>
      <c r="B72" s="115">
        <v>250</v>
      </c>
      <c r="C72" s="112" t="s">
        <v>115</v>
      </c>
      <c r="D72" s="37" t="s">
        <v>17</v>
      </c>
    </row>
    <row r="73" spans="1:4" s="87" customFormat="1" ht="15.75" customHeight="1" x14ac:dyDescent="0.25">
      <c r="A73" s="36">
        <v>44035</v>
      </c>
      <c r="B73" s="115">
        <v>1500</v>
      </c>
      <c r="C73" s="112" t="s">
        <v>116</v>
      </c>
      <c r="D73" s="37" t="s">
        <v>17</v>
      </c>
    </row>
    <row r="74" spans="1:4" s="87" customFormat="1" ht="15.75" customHeight="1" x14ac:dyDescent="0.25">
      <c r="A74" s="36">
        <v>44035</v>
      </c>
      <c r="B74" s="115">
        <v>300</v>
      </c>
      <c r="C74" s="112" t="s">
        <v>117</v>
      </c>
      <c r="D74" s="37" t="s">
        <v>17</v>
      </c>
    </row>
    <row r="75" spans="1:4" s="87" customFormat="1" ht="15.75" customHeight="1" x14ac:dyDescent="0.25">
      <c r="A75" s="36">
        <v>44035</v>
      </c>
      <c r="B75" s="115">
        <v>500</v>
      </c>
      <c r="C75" s="112" t="s">
        <v>118</v>
      </c>
      <c r="D75" s="37" t="s">
        <v>17</v>
      </c>
    </row>
    <row r="76" spans="1:4" s="87" customFormat="1" ht="15.75" customHeight="1" x14ac:dyDescent="0.25">
      <c r="A76" s="36">
        <v>44036</v>
      </c>
      <c r="B76" s="115">
        <v>100</v>
      </c>
      <c r="C76" s="112" t="s">
        <v>110</v>
      </c>
      <c r="D76" s="37" t="s">
        <v>17</v>
      </c>
    </row>
    <row r="77" spans="1:4" s="87" customFormat="1" ht="15.75" customHeight="1" x14ac:dyDescent="0.25">
      <c r="A77" s="36">
        <v>44037</v>
      </c>
      <c r="B77" s="115">
        <v>70</v>
      </c>
      <c r="C77" s="112" t="s">
        <v>119</v>
      </c>
      <c r="D77" s="37" t="s">
        <v>17</v>
      </c>
    </row>
    <row r="78" spans="1:4" s="87" customFormat="1" ht="15.75" customHeight="1" x14ac:dyDescent="0.25">
      <c r="A78" s="36">
        <v>44037</v>
      </c>
      <c r="B78" s="115">
        <v>5.13</v>
      </c>
      <c r="C78" s="112" t="s">
        <v>120</v>
      </c>
      <c r="D78" s="37" t="s">
        <v>17</v>
      </c>
    </row>
    <row r="79" spans="1:4" s="87" customFormat="1" ht="15.75" customHeight="1" x14ac:dyDescent="0.25">
      <c r="A79" s="36">
        <v>44039</v>
      </c>
      <c r="B79" s="115">
        <v>100</v>
      </c>
      <c r="C79" s="112" t="s">
        <v>121</v>
      </c>
      <c r="D79" s="37" t="s">
        <v>17</v>
      </c>
    </row>
    <row r="80" spans="1:4" s="87" customFormat="1" ht="15.75" customHeight="1" x14ac:dyDescent="0.25">
      <c r="A80" s="36">
        <v>44039</v>
      </c>
      <c r="B80" s="115">
        <v>200</v>
      </c>
      <c r="C80" s="112" t="s">
        <v>122</v>
      </c>
      <c r="D80" s="37" t="s">
        <v>17</v>
      </c>
    </row>
    <row r="81" spans="1:4" s="87" customFormat="1" ht="15.75" customHeight="1" x14ac:dyDescent="0.25">
      <c r="A81" s="36">
        <v>44040</v>
      </c>
      <c r="B81" s="115">
        <v>300</v>
      </c>
      <c r="C81" s="112" t="s">
        <v>123</v>
      </c>
      <c r="D81" s="37" t="s">
        <v>17</v>
      </c>
    </row>
    <row r="82" spans="1:4" s="87" customFormat="1" ht="15.75" customHeight="1" x14ac:dyDescent="0.25">
      <c r="A82" s="36">
        <v>44040</v>
      </c>
      <c r="B82" s="115">
        <v>200</v>
      </c>
      <c r="C82" s="112" t="s">
        <v>124</v>
      </c>
      <c r="D82" s="37" t="s">
        <v>17</v>
      </c>
    </row>
    <row r="83" spans="1:4" s="87" customFormat="1" ht="15.75" customHeight="1" x14ac:dyDescent="0.25">
      <c r="A83" s="36">
        <v>44040</v>
      </c>
      <c r="B83" s="115">
        <v>295</v>
      </c>
      <c r="C83" s="112" t="s">
        <v>72</v>
      </c>
      <c r="D83" s="37" t="s">
        <v>17</v>
      </c>
    </row>
    <row r="84" spans="1:4" s="87" customFormat="1" ht="15.75" customHeight="1" x14ac:dyDescent="0.25">
      <c r="A84" s="36">
        <v>44040</v>
      </c>
      <c r="B84" s="115">
        <v>100</v>
      </c>
      <c r="C84" s="112" t="s">
        <v>125</v>
      </c>
      <c r="D84" s="37" t="s">
        <v>17</v>
      </c>
    </row>
    <row r="85" spans="1:4" s="87" customFormat="1" ht="15.75" customHeight="1" x14ac:dyDescent="0.25">
      <c r="A85" s="36">
        <v>44041</v>
      </c>
      <c r="B85" s="115">
        <v>200</v>
      </c>
      <c r="C85" s="112" t="s">
        <v>113</v>
      </c>
      <c r="D85" s="37" t="s">
        <v>17</v>
      </c>
    </row>
    <row r="86" spans="1:4" s="87" customFormat="1" ht="15.75" customHeight="1" x14ac:dyDescent="0.25">
      <c r="A86" s="36">
        <v>44042</v>
      </c>
      <c r="B86" s="115">
        <v>100</v>
      </c>
      <c r="C86" s="112" t="s">
        <v>126</v>
      </c>
      <c r="D86" s="37" t="s">
        <v>17</v>
      </c>
    </row>
    <row r="87" spans="1:4" s="87" customFormat="1" ht="15.75" customHeight="1" x14ac:dyDescent="0.25">
      <c r="A87" s="36">
        <v>44042</v>
      </c>
      <c r="B87" s="115">
        <v>200</v>
      </c>
      <c r="C87" s="112" t="s">
        <v>77</v>
      </c>
      <c r="D87" s="37" t="s">
        <v>17</v>
      </c>
    </row>
    <row r="88" spans="1:4" s="87" customFormat="1" ht="15.75" customHeight="1" x14ac:dyDescent="0.25">
      <c r="A88" s="36">
        <v>44043</v>
      </c>
      <c r="B88" s="115">
        <v>200</v>
      </c>
      <c r="C88" s="112" t="s">
        <v>127</v>
      </c>
      <c r="D88" s="37" t="s">
        <v>17</v>
      </c>
    </row>
    <row r="89" spans="1:4" s="87" customFormat="1" ht="15.75" customHeight="1" x14ac:dyDescent="0.25">
      <c r="A89" s="36">
        <v>44043</v>
      </c>
      <c r="B89" s="115">
        <v>50</v>
      </c>
      <c r="C89" s="112" t="s">
        <v>79</v>
      </c>
      <c r="D89" s="37" t="s">
        <v>17</v>
      </c>
    </row>
    <row r="90" spans="1:4" s="87" customFormat="1" ht="15.75" customHeight="1" x14ac:dyDescent="0.25">
      <c r="A90" s="36">
        <v>44043</v>
      </c>
      <c r="B90" s="115">
        <v>100</v>
      </c>
      <c r="C90" s="112" t="s">
        <v>128</v>
      </c>
      <c r="D90" s="37" t="s">
        <v>17</v>
      </c>
    </row>
    <row r="91" spans="1:4" s="87" customFormat="1" ht="15.75" customHeight="1" x14ac:dyDescent="0.25">
      <c r="A91" s="36">
        <v>44043</v>
      </c>
      <c r="B91" s="115">
        <v>50</v>
      </c>
      <c r="C91" s="112" t="s">
        <v>129</v>
      </c>
      <c r="D91" s="37" t="s">
        <v>17</v>
      </c>
    </row>
    <row r="92" spans="1:4" s="87" customFormat="1" ht="15.75" customHeight="1" x14ac:dyDescent="0.25">
      <c r="A92" s="36">
        <v>44043</v>
      </c>
      <c r="B92" s="115">
        <v>500</v>
      </c>
      <c r="C92" s="112" t="s">
        <v>130</v>
      </c>
      <c r="D92" s="37" t="s">
        <v>17</v>
      </c>
    </row>
    <row r="93" spans="1:4" s="87" customFormat="1" ht="15.75" customHeight="1" x14ac:dyDescent="0.25">
      <c r="A93" s="36">
        <v>44043</v>
      </c>
      <c r="B93" s="115">
        <v>50</v>
      </c>
      <c r="C93" s="112" t="s">
        <v>131</v>
      </c>
      <c r="D93" s="119" t="s">
        <v>17</v>
      </c>
    </row>
    <row r="94" spans="1:4" s="87" customFormat="1" ht="15.75" customHeight="1" x14ac:dyDescent="0.25">
      <c r="A94" s="36">
        <v>44043</v>
      </c>
      <c r="B94" s="115">
        <v>100</v>
      </c>
      <c r="C94" s="112" t="s">
        <v>132</v>
      </c>
      <c r="D94" s="37" t="s">
        <v>17</v>
      </c>
    </row>
    <row r="95" spans="1:4" ht="30" customHeight="1" x14ac:dyDescent="0.25">
      <c r="A95" s="141" t="s">
        <v>57</v>
      </c>
      <c r="B95" s="142"/>
      <c r="C95" s="116">
        <f>SUM(B9:B94)</f>
        <v>31591.120000000003</v>
      </c>
      <c r="D95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95:B95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7"/>
  <sheetViews>
    <sheetView showGridLines="0" zoomScale="80" zoomScaleNormal="80" workbookViewId="0">
      <selection activeCell="D22" sqref="D22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33" t="s">
        <v>0</v>
      </c>
      <c r="C1" s="133"/>
      <c r="D1" s="133"/>
    </row>
    <row r="2" spans="1:4" ht="15" customHeight="1" x14ac:dyDescent="0.3">
      <c r="B2" s="133" t="s">
        <v>55</v>
      </c>
      <c r="C2" s="133"/>
      <c r="D2" s="133"/>
    </row>
    <row r="3" spans="1:4" ht="15" customHeight="1" x14ac:dyDescent="0.3">
      <c r="B3" s="63"/>
      <c r="C3" s="66"/>
    </row>
    <row r="4" spans="1:4" ht="15" customHeight="1" x14ac:dyDescent="0.25">
      <c r="B4" s="134" t="s">
        <v>21</v>
      </c>
      <c r="C4" s="134"/>
      <c r="D4" s="134"/>
    </row>
    <row r="5" spans="1:4" ht="15" customHeight="1" x14ac:dyDescent="0.25">
      <c r="B5" s="134" t="s">
        <v>22</v>
      </c>
      <c r="C5" s="134"/>
      <c r="D5" s="134"/>
    </row>
    <row r="6" spans="1:4" ht="15" customHeight="1" x14ac:dyDescent="0.3">
      <c r="B6" s="135" t="s">
        <v>56</v>
      </c>
      <c r="C6" s="135"/>
      <c r="D6" s="135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43" t="s">
        <v>25</v>
      </c>
      <c r="B10" s="144"/>
      <c r="C10" s="145"/>
      <c r="D10" s="146"/>
    </row>
    <row r="11" spans="1:4" s="81" customFormat="1" ht="15.75" customHeight="1" x14ac:dyDescent="0.25">
      <c r="A11" s="105" t="s">
        <v>143</v>
      </c>
      <c r="B11" s="80">
        <v>99.85</v>
      </c>
      <c r="C11" s="121" t="s">
        <v>140</v>
      </c>
      <c r="D11" s="120"/>
    </row>
    <row r="12" spans="1:4" s="81" customFormat="1" ht="15.75" customHeight="1" x14ac:dyDescent="0.25">
      <c r="A12" s="36">
        <v>44026</v>
      </c>
      <c r="B12" s="80">
        <v>1000</v>
      </c>
      <c r="C12" s="120" t="s">
        <v>141</v>
      </c>
      <c r="D12" s="120"/>
    </row>
    <row r="13" spans="1:4" s="81" customFormat="1" ht="15.75" customHeight="1" x14ac:dyDescent="0.25">
      <c r="A13" s="36">
        <v>44036</v>
      </c>
      <c r="B13" s="80">
        <v>300</v>
      </c>
      <c r="C13" s="112" t="s">
        <v>142</v>
      </c>
      <c r="D13" s="120"/>
    </row>
    <row r="14" spans="1:4" ht="15" customHeight="1" x14ac:dyDescent="0.25">
      <c r="A14" s="38" t="s">
        <v>57</v>
      </c>
      <c r="B14" s="56">
        <f>SUM(B10:B13)</f>
        <v>1399.85</v>
      </c>
      <c r="C14" s="8"/>
      <c r="D14" s="55"/>
    </row>
    <row r="15" spans="1:4" ht="15" customHeight="1" x14ac:dyDescent="0.25">
      <c r="B15" s="30"/>
    </row>
    <row r="16" spans="1:4" ht="15" customHeight="1" x14ac:dyDescent="0.25">
      <c r="A16" s="64"/>
      <c r="C16" s="68"/>
    </row>
    <row r="17" spans="1:1" ht="15" customHeight="1" x14ac:dyDescent="0.25">
      <c r="A17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Яндекс деньги</vt:lpstr>
      <vt:lpstr>карта Сбербанка</vt:lpstr>
      <vt:lpstr>р.сч. Сбербанк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2020-09-01T17:51:01Z</dcterms:modified>
  <cp:category/>
  <cp:contentStatus/>
</cp:coreProperties>
</file>