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ЛЕНА\ФОНД\ОТЧЕТЫ ТАБЛИЦЫ РАСХОДЫПРИХОДЫ\"/>
    </mc:Choice>
  </mc:AlternateContent>
  <bookViews>
    <workbookView xWindow="2790" yWindow="0" windowWidth="13680" windowHeight="7875" tabRatio="649" activeTab="1"/>
  </bookViews>
  <sheets>
    <sheet name="Отчет" sheetId="1" r:id="rId1"/>
    <sheet name="Расходы" sheetId="4" r:id="rId2"/>
    <sheet name="Яндекс касса (сайт)" sheetId="13" r:id="rId3"/>
    <sheet name="PayPal" sheetId="6" r:id="rId4"/>
    <sheet name="Яндекс деньги" sheetId="8" r:id="rId5"/>
    <sheet name="карта Сбербанка" sheetId="10" r:id="rId6"/>
    <sheet name="р.сч. Сбербанк" sheetId="5" r:id="rId7"/>
    <sheet name="Наличные" sheetId="14" r:id="rId8"/>
  </sheets>
  <calcPr calcId="162913"/>
</workbook>
</file>

<file path=xl/calcChain.xml><?xml version="1.0" encoding="utf-8"?>
<calcChain xmlns="http://schemas.openxmlformats.org/spreadsheetml/2006/main">
  <c r="C25" i="13" l="1"/>
  <c r="C17" i="1"/>
  <c r="B13" i="5" l="1"/>
  <c r="C92" i="10" l="1"/>
  <c r="C15" i="1" s="1"/>
  <c r="C13" i="8" l="1"/>
  <c r="C11" i="6" l="1"/>
  <c r="B36" i="4" l="1"/>
  <c r="B15" i="4"/>
  <c r="C12" i="1" l="1"/>
  <c r="C14" i="1" l="1"/>
  <c r="C13" i="1" l="1"/>
  <c r="C16" i="1" l="1"/>
  <c r="C11" i="1" s="1"/>
  <c r="B22" i="4" l="1"/>
  <c r="C22" i="1" l="1"/>
  <c r="C20" i="1"/>
  <c r="C21" i="1" l="1"/>
  <c r="C23" i="1" l="1"/>
  <c r="B41" i="4"/>
  <c r="B42" i="4" s="1"/>
  <c r="C24" i="1" l="1"/>
  <c r="C19" i="1" s="1"/>
  <c r="C26" i="1" s="1"/>
</calcChain>
</file>

<file path=xl/sharedStrings.xml><?xml version="1.0" encoding="utf-8"?>
<sst xmlns="http://schemas.openxmlformats.org/spreadsheetml/2006/main" count="315" uniqueCount="152">
  <si>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</si>
  <si>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</si>
  <si>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</si>
  <si>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PayPal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</si>
  <si>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</si>
  <si>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</si>
  <si>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</si>
  <si>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</si>
  <si>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</si>
  <si>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</si>
  <si>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</si>
  <si>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</si>
  <si>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</si>
  <si>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</si>
  <si>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</si>
  <si>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</si>
  <si>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</si>
  <si>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</si>
  <si>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Пожертвования через платёжную систему PayPal</t>
  </si>
  <si>
    <t>Дата зачисления на р/сч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</si>
  <si>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</si>
  <si>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</si>
  <si>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</si>
  <si>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</si>
  <si>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</si>
  <si>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</si>
  <si>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Комиссия банка</t>
  </si>
  <si>
    <t>Рекламные расходы</t>
  </si>
  <si>
    <t>Благотворитель (номер заказа киви-кошелька)</t>
  </si>
  <si>
    <t>помощи бездомным животным "Луч добра"</t>
  </si>
  <si>
    <t>Программа "Помощь приютам"</t>
  </si>
  <si>
    <t>Корм чаппи и aro для частного приюта г. Клин "У Ларисы"</t>
  </si>
  <si>
    <t>Оплата  за вет. услуги - ВК "Айболит"</t>
  </si>
  <si>
    <t>Программа "Стерилизация"</t>
  </si>
  <si>
    <t>Программа "Подопечные фонда"</t>
  </si>
  <si>
    <t>помощи бездомным животным "ЛУЧ ДОБРА"</t>
  </si>
  <si>
    <t>ИТОГО</t>
  </si>
  <si>
    <t>Комментарий</t>
  </si>
  <si>
    <t>Пожертвования  на карту Сбербанка 4276 4000 6355 2823</t>
  </si>
  <si>
    <t>Дата заечисления</t>
  </si>
  <si>
    <t>Пожертвования на сайте https://luchdobrafound.ru/</t>
  </si>
  <si>
    <t>через платёжную систему яндекс касса</t>
  </si>
  <si>
    <t>Через платежную систему яндекс касса на сайте https://luchdobrafound.ru</t>
  </si>
  <si>
    <t>Через платежную систему яндекс деньги</t>
  </si>
  <si>
    <t>Пожертвования через платежную систему яндекс деньги</t>
  </si>
  <si>
    <t>Через карту Сбербанка 4276 4000 6355 2823 на имя Елена Николаевна М.</t>
  </si>
  <si>
    <t>Зачислено на р/сч за вычетом комиссии оператора (2,8%)</t>
  </si>
  <si>
    <t>за август 2020 года</t>
  </si>
  <si>
    <t>Остаток средств на 01.08.2020</t>
  </si>
  <si>
    <t>Общая сумма поступлений за август 2020г.</t>
  </si>
  <si>
    <t>Произведенные расходы за август 2020г.</t>
  </si>
  <si>
    <t>Остаток средств на 01.09.2020</t>
  </si>
  <si>
    <t>Оплата вет препаратов - заказ в АС- Маркете</t>
  </si>
  <si>
    <t xml:space="preserve">Оплата за вет. услуги - стерилизацию собаки Миры в вет. клинике "Айболит" </t>
  </si>
  <si>
    <t xml:space="preserve">Оплата за вет. услуги - стерилизацию собаки Юты в вет. клинике "Айболит" </t>
  </si>
  <si>
    <t xml:space="preserve">Оплата за вет. услуги - кастрация кота Сёмы в вет. клинике "Айболит" </t>
  </si>
  <si>
    <t xml:space="preserve">Оплата за вет. услуги - стерилизацию собаки Весны в вет. клинике "Айболит" </t>
  </si>
  <si>
    <t xml:space="preserve">Оплата за вет. услуги - стерилизация собаки Моти в вет. клинике "Айболит" </t>
  </si>
  <si>
    <t>Корм влажный вискас для кошек и котят</t>
  </si>
  <si>
    <t>Наполнитель древесный</t>
  </si>
  <si>
    <t>Корм вискас влажный</t>
  </si>
  <si>
    <t>Консервы</t>
  </si>
  <si>
    <t>Корм сухой пурина кошки</t>
  </si>
  <si>
    <t>Корм сухой кошки</t>
  </si>
  <si>
    <t>Корм сухой и влажный кошки</t>
  </si>
  <si>
    <t>Корм перфект для кошек и котят</t>
  </si>
  <si>
    <t xml:space="preserve">Пластиковый ящик для хранения </t>
  </si>
  <si>
    <t>август</t>
  </si>
  <si>
    <t>продление услоги Web- хостинг для домен https://luchdobrafound.ru/ </t>
  </si>
  <si>
    <t>Пожертвования наличными</t>
  </si>
  <si>
    <t>за август 2020 год</t>
  </si>
  <si>
    <t>Сумма, руб</t>
  </si>
  <si>
    <t>Наличные</t>
  </si>
  <si>
    <t>Марина</t>
  </si>
  <si>
    <t>Сергей Алексеевич П.</t>
  </si>
  <si>
    <t>Галина Сергеевна Ш</t>
  </si>
  <si>
    <t>Святослав Юрьевич К</t>
  </si>
  <si>
    <t>Алла Владимировна Г.</t>
  </si>
  <si>
    <t>Алина Минегаяновна Б.</t>
  </si>
  <si>
    <t>Ольга Викторовна Д.</t>
  </si>
  <si>
    <t>Алина Львовна П.</t>
  </si>
  <si>
    <t>Анастасия Михайловна К.</t>
  </si>
  <si>
    <t>Ирина Николаевна Г.</t>
  </si>
  <si>
    <t> Вера Геннадьевна Е.</t>
  </si>
  <si>
    <t>Дарья Александровна М.</t>
  </si>
  <si>
    <t>Александра Владимировна Ш.</t>
  </si>
  <si>
    <t>Марина Анатольевна Т.</t>
  </si>
  <si>
    <t>Наталья Николаевна Н.</t>
  </si>
  <si>
    <t>Анастасия Петровна С.</t>
  </si>
  <si>
    <t>Татьяна Владимировна М.</t>
  </si>
  <si>
    <t>****6532</t>
  </si>
  <si>
    <t>Ольга Викторовна Б</t>
  </si>
  <si>
    <t>Лилия Анатольевна К.</t>
  </si>
  <si>
    <t>Марина Сергеевна Ч.</t>
  </si>
  <si>
    <t>Евгения Александровна Ц.</t>
  </si>
  <si>
    <t>Юлия Александровна Н.</t>
  </si>
  <si>
    <t>Ольга Михайловна М.</t>
  </si>
  <si>
    <t>Татьяна Сергеевна Г.</t>
  </si>
  <si>
    <t>Александр Александрович Ф.</t>
  </si>
  <si>
    <t>Ирина Александровна Х.</t>
  </si>
  <si>
    <t>Ольга Александровна Б.</t>
  </si>
  <si>
    <t>OKSANA CHAPLYGINA</t>
  </si>
  <si>
    <t>Виктория Владимировна Т.</t>
  </si>
  <si>
    <t>Елена Станиславовна М.</t>
  </si>
  <si>
    <t>Эльмира Викторовна С.</t>
  </si>
  <si>
    <t>Юлия Николаевна Б.</t>
  </si>
  <si>
    <t>Лилия Владимировна И.</t>
  </si>
  <si>
    <t>Инна Михайловна К.</t>
  </si>
  <si>
    <t>****4852</t>
  </si>
  <si>
    <t>Маргарита Дмитриевна Е.</t>
  </si>
  <si>
    <t>Татьяна Михайловна Г. </t>
  </si>
  <si>
    <t>Марина Сергеевна Б.</t>
  </si>
  <si>
    <t>Ольга Викторовна Б.</t>
  </si>
  <si>
    <t>Ирина Викторовна З.</t>
  </si>
  <si>
    <t>Татьяна Ивановна</t>
  </si>
  <si>
    <t>Оксана Дамировна С</t>
  </si>
  <si>
    <t>****8655</t>
  </si>
  <si>
    <t>Екатерина Сергеевна Ч.</t>
  </si>
  <si>
    <t>Валерия Вадимовна Г.</t>
  </si>
  <si>
    <t>Светлана Евгеньевна Р.</t>
  </si>
  <si>
    <t>Марина Александровна М.</t>
  </si>
  <si>
    <t>Наталья Борисовна К.</t>
  </si>
  <si>
    <t>Виктор Ефимович М.</t>
  </si>
  <si>
    <t>Анна Алексеевна С.</t>
  </si>
  <si>
    <t>Алена Сергеевна С.</t>
  </si>
  <si>
    <t>Ирина Анатольевна Б.</t>
  </si>
  <si>
    <t>Елена Геннадьевна И.</t>
  </si>
  <si>
    <t>Галина Юрьевна Б.</t>
  </si>
  <si>
    <t>Дарья Викторовна П.</t>
  </si>
  <si>
    <t>Ольга Игоревна А.</t>
  </si>
  <si>
    <t>Ольга Викторовна П.</t>
  </si>
  <si>
    <t>Ольга Алексеевна И.</t>
  </si>
  <si>
    <t>Анна Анатольевна Я.</t>
  </si>
  <si>
    <t>Елена Михайловна В.</t>
  </si>
  <si>
    <t>Хусенджон Хасанджонович М.</t>
  </si>
  <si>
    <t>Карзанова Мария Анатольевна</t>
  </si>
  <si>
    <t>Алексей Маслов</t>
  </si>
  <si>
    <t>Алексей М.</t>
  </si>
  <si>
    <t>Надя Таеда</t>
  </si>
  <si>
    <t>Евгения Гардеева</t>
  </si>
  <si>
    <t>Светлана Ю.</t>
  </si>
  <si>
    <t>Евгения В.</t>
  </si>
  <si>
    <t>Илья Орлов</t>
  </si>
  <si>
    <t>Виктор Дубровский</t>
  </si>
  <si>
    <t>Elena Grishkina</t>
  </si>
  <si>
    <t>Гончаренко Елена Борисовна</t>
  </si>
  <si>
    <t>Анастасия Клейменова</t>
  </si>
  <si>
    <t>Юлия Альбикова</t>
  </si>
  <si>
    <t>Нина Мамыркина</t>
  </si>
  <si>
    <t>Иван Хилько</t>
  </si>
  <si>
    <t>Елена Фурсанова</t>
  </si>
  <si>
    <t>за  август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</si>
</sst>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dd\.mm\.yyyy"/>
  </numFmts>
  <fonts count="25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80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7" fillId="4" borderId="12" xfId="0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9" fillId="2" borderId="6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4" fontId="3" fillId="2" borderId="9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4" fontId="18" fillId="5" borderId="11" xfId="0" applyNumberFormat="1" applyFont="1" applyFill="1" applyBorder="1" applyAlignment="1" applyProtection="1">
      <alignment horizontal="center" vertical="center" wrapText="1"/>
    </xf>
    <xf numFmtId="165" fontId="16" fillId="4" borderId="11" xfId="0" applyNumberFormat="1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6" fillId="4" borderId="14" xfId="0" applyNumberFormat="1" applyFont="1" applyFill="1" applyBorder="1" applyAlignment="1" applyProtection="1">
      <alignment horizontal="center" vertical="center" wrapText="1"/>
    </xf>
    <xf numFmtId="4" fontId="21" fillId="5" borderId="14" xfId="0" applyNumberFormat="1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4" fontId="23" fillId="5" borderId="4" xfId="0" applyNumberFormat="1" applyFont="1" applyFill="1" applyBorder="1" applyAlignment="1">
      <alignment horizontal="center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0" borderId="4" xfId="0" applyNumberFormat="1" applyFont="1" applyBorder="1" applyAlignment="1">
      <alignment horizontal="center"/>
    </xf>
    <xf numFmtId="165" fontId="17" fillId="4" borderId="4" xfId="0" applyNumberFormat="1" applyFont="1" applyFill="1" applyBorder="1" applyAlignment="1" applyProtection="1">
      <alignment horizontal="center" vertical="center" wrapText="1"/>
    </xf>
    <xf numFmtId="4" fontId="12" fillId="5" borderId="11" xfId="0" applyNumberFormat="1" applyFont="1" applyFill="1" applyBorder="1" applyAlignment="1" applyProtection="1">
      <alignment horizontal="center" vertical="center" wrapText="1"/>
    </xf>
    <xf numFmtId="165" fontId="12" fillId="4" borderId="11" xfId="0" applyNumberFormat="1" applyFont="1" applyFill="1" applyBorder="1" applyAlignment="1" applyProtection="1">
      <alignment horizontal="center" vertical="center" wrapText="1"/>
    </xf>
    <xf numFmtId="4" fontId="17" fillId="4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/>
    </xf>
    <xf numFmtId="0" fontId="2" fillId="0" borderId="4" xfId="0" applyFont="1" applyBorder="1" applyAlignment="1">
      <alignment horizontal="center"/>
    </xf>
    <xf numFmtId="0" fontId="24" fillId="0" borderId="4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24" fillId="0" borderId="0" xfId="0" applyFont="1" applyFill="1" applyProtection="1"/>
    <xf numFmtId="2" fontId="0" fillId="0" borderId="4" xfId="0" applyNumberFormat="1" applyBorder="1" applyAlignment="1">
      <alignment horizontal="center"/>
    </xf>
    <xf numFmtId="2" fontId="3" fillId="2" borderId="2" xfId="0" applyNumberFormat="1" applyFont="1" applyFill="1" applyBorder="1" applyProtection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0" fillId="5" borderId="16" xfId="0" applyFill="1" applyBorder="1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0" fillId="5" borderId="0" xfId="0" applyFill="1" applyBorder="1" applyProtection="1"/>
    <xf numFmtId="0" fontId="0" fillId="5" borderId="19" xfId="0" applyFill="1" applyBorder="1" applyProtection="1"/>
    <xf numFmtId="0" fontId="15" fillId="5" borderId="17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6" borderId="4" xfId="0" applyFill="1" applyBorder="1" applyProtection="1"/>
    <xf numFmtId="0" fontId="4" fillId="6" borderId="4" xfId="0" applyFont="1" applyFill="1" applyBorder="1" applyProtection="1"/>
    <xf numFmtId="14" fontId="0" fillId="0" borderId="0" xfId="0" applyNumberFormat="1" applyFill="1" applyProtection="1"/>
    <xf numFmtId="0" fontId="8" fillId="2" borderId="5" xfId="0" applyFont="1" applyFill="1" applyBorder="1" applyAlignment="1" applyProtection="1">
      <alignment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164" fontId="8" fillId="2" borderId="21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0" fillId="0" borderId="12" xfId="0" applyBorder="1"/>
    <xf numFmtId="0" fontId="4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4" fillId="5" borderId="12" xfId="0" applyFont="1" applyFill="1" applyBorder="1" applyAlignment="1" applyProtection="1">
      <alignment horizontal="center" vertical="center"/>
    </xf>
    <xf numFmtId="14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5" borderId="4" xfId="0" applyNumberFormat="1" applyFont="1" applyFill="1" applyBorder="1" applyAlignment="1" applyProtection="1">
      <alignment horizontal="center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14" fontId="2" fillId="5" borderId="12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15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390526</xdr:colOff>
      <xdr:row>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00250" cy="181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4</xdr:row>
      <xdr:rowOff>95250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257300" y="47625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600075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57374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257175</xdr:colOff>
      <xdr:row>6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38300" cy="1590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371475</xdr:colOff>
      <xdr:row>7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52599" cy="1628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7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95450" cy="1609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285749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535781</xdr:colOff>
      <xdr:row>7</xdr:row>
      <xdr:rowOff>166688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16906" cy="1547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790574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847849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"/>
  <sheetViews>
    <sheetView showGridLines="0" topLeftCell="A10" zoomScaleNormal="100" workbookViewId="0">
      <selection activeCell="B21" sqref="B21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55" t="s">
        <v>0</v>
      </c>
      <c r="C1" s="155"/>
    </row>
    <row r="2" spans="1:5" ht="18.75" x14ac:dyDescent="0.3">
      <c r="B2" s="155" t="s">
        <v>35</v>
      </c>
      <c r="C2" s="155"/>
    </row>
    <row r="3" spans="1:5" ht="18.75" x14ac:dyDescent="0.3">
      <c r="B3" s="43"/>
      <c r="C3" s="43"/>
    </row>
    <row r="4" spans="1:5" ht="18.75" x14ac:dyDescent="0.3">
      <c r="B4" s="158" t="s">
        <v>1</v>
      </c>
      <c r="C4" s="158"/>
    </row>
    <row r="5" spans="1:5" ht="18.75" x14ac:dyDescent="0.3">
      <c r="B5" s="158" t="s">
        <v>2</v>
      </c>
      <c r="C5" s="158"/>
    </row>
    <row r="6" spans="1:5" ht="18.75" x14ac:dyDescent="0.25">
      <c r="B6" s="159" t="s">
        <v>47</v>
      </c>
      <c r="C6" s="159"/>
    </row>
    <row r="7" spans="1:5" ht="15" customHeight="1" x14ac:dyDescent="0.25">
      <c r="B7" s="44"/>
      <c r="C7" s="44"/>
    </row>
    <row r="9" spans="1:5" ht="15" customHeight="1" x14ac:dyDescent="0.25">
      <c r="A9" s="156" t="s">
        <v>48</v>
      </c>
      <c r="B9" s="157"/>
      <c r="C9" s="51">
        <v>6519.53</v>
      </c>
      <c r="E9" s="22"/>
    </row>
    <row r="10" spans="1:5" ht="15" customHeight="1" x14ac:dyDescent="0.25">
      <c r="C10" s="16"/>
      <c r="E10" s="22"/>
    </row>
    <row r="11" spans="1:5" ht="15" customHeight="1" x14ac:dyDescent="0.25">
      <c r="A11" s="156" t="s">
        <v>49</v>
      </c>
      <c r="B11" s="157"/>
      <c r="C11" s="52">
        <f>SUM(C12:C17)</f>
        <v>94085.829999999987</v>
      </c>
    </row>
    <row r="12" spans="1:5" ht="15" customHeight="1" x14ac:dyDescent="0.25">
      <c r="A12" s="160" t="s">
        <v>42</v>
      </c>
      <c r="B12" s="161"/>
      <c r="C12" s="17">
        <f>'Яндекс касса (сайт)'!C25</f>
        <v>3615.84</v>
      </c>
    </row>
    <row r="13" spans="1:5" ht="15" customHeight="1" x14ac:dyDescent="0.25">
      <c r="A13" s="160" t="s">
        <v>3</v>
      </c>
      <c r="B13" s="161"/>
      <c r="C13" s="17">
        <f>PayPal!C11</f>
        <v>0</v>
      </c>
    </row>
    <row r="14" spans="1:5" ht="15" customHeight="1" x14ac:dyDescent="0.25">
      <c r="A14" s="160" t="s">
        <v>43</v>
      </c>
      <c r="B14" s="161"/>
      <c r="C14" s="50">
        <f>'Яндекс деньги'!C13</f>
        <v>1550</v>
      </c>
    </row>
    <row r="15" spans="1:5" ht="15" customHeight="1" x14ac:dyDescent="0.25">
      <c r="A15" s="160" t="s">
        <v>45</v>
      </c>
      <c r="B15" s="161"/>
      <c r="C15" s="17">
        <f>'карта Сбербанка'!C92</f>
        <v>87419.989999999991</v>
      </c>
    </row>
    <row r="16" spans="1:5" ht="15" customHeight="1" thickBot="1" x14ac:dyDescent="0.3">
      <c r="A16" s="133" t="s">
        <v>4</v>
      </c>
      <c r="B16" s="133"/>
      <c r="C16" s="134">
        <f>'р.сч. Сбербанк'!B13</f>
        <v>1000</v>
      </c>
    </row>
    <row r="17" spans="1:5" s="129" customFormat="1" ht="15" customHeight="1" thickBot="1" x14ac:dyDescent="0.3">
      <c r="A17" s="135" t="s">
        <v>72</v>
      </c>
      <c r="B17" s="136"/>
      <c r="C17" s="137">
        <f>Наличные!B13</f>
        <v>500</v>
      </c>
    </row>
    <row r="18" spans="1:5" ht="15" customHeight="1" x14ac:dyDescent="0.25">
      <c r="A18" s="13"/>
      <c r="B18" s="13"/>
      <c r="C18" s="18"/>
    </row>
    <row r="19" spans="1:5" ht="15" customHeight="1" x14ac:dyDescent="0.25">
      <c r="A19" s="156" t="s">
        <v>50</v>
      </c>
      <c r="B19" s="157"/>
      <c r="C19" s="51">
        <f>SUM(C20:C24)</f>
        <v>57555.079999999994</v>
      </c>
    </row>
    <row r="20" spans="1:5" ht="15" customHeight="1" x14ac:dyDescent="0.25">
      <c r="A20" s="10" t="s">
        <v>30</v>
      </c>
      <c r="B20" s="11"/>
      <c r="C20" s="19">
        <f>Расходы!B10</f>
        <v>10402.99</v>
      </c>
    </row>
    <row r="21" spans="1:5" ht="15" customHeight="1" x14ac:dyDescent="0.25">
      <c r="A21" s="9" t="s">
        <v>5</v>
      </c>
      <c r="B21" s="12"/>
      <c r="C21" s="20">
        <f>Расходы!B15</f>
        <v>8571.93</v>
      </c>
    </row>
    <row r="22" spans="1:5" ht="30" customHeight="1" x14ac:dyDescent="0.25">
      <c r="A22" s="162" t="s">
        <v>33</v>
      </c>
      <c r="B22" s="163"/>
      <c r="C22" s="20">
        <f>Расходы!B22</f>
        <v>30640</v>
      </c>
    </row>
    <row r="23" spans="1:5" ht="28.5" customHeight="1" x14ac:dyDescent="0.25">
      <c r="A23" s="162" t="s">
        <v>34</v>
      </c>
      <c r="B23" s="163"/>
      <c r="C23" s="20">
        <f>Расходы!B36</f>
        <v>7351.98</v>
      </c>
    </row>
    <row r="24" spans="1:5" ht="15" customHeight="1" x14ac:dyDescent="0.25">
      <c r="A24" s="9" t="s">
        <v>6</v>
      </c>
      <c r="B24" s="12"/>
      <c r="C24" s="20">
        <f>Расходы!B41</f>
        <v>588.18000000000006</v>
      </c>
      <c r="D24" s="71"/>
    </row>
    <row r="25" spans="1:5" ht="15" customHeight="1" x14ac:dyDescent="0.25">
      <c r="C25" s="16"/>
      <c r="D25" s="71"/>
      <c r="E25" s="71"/>
    </row>
    <row r="26" spans="1:5" ht="15" customHeight="1" x14ac:dyDescent="0.25">
      <c r="A26" s="156" t="s">
        <v>51</v>
      </c>
      <c r="B26" s="157"/>
      <c r="C26" s="51">
        <f>C9+C11-C19</f>
        <v>43050.279999999992</v>
      </c>
      <c r="E26" s="22"/>
    </row>
    <row r="27" spans="1:5" ht="15" customHeight="1" x14ac:dyDescent="0.25">
      <c r="A27" s="31" t="s">
        <v>7</v>
      </c>
      <c r="B27" s="32"/>
      <c r="C27" s="77">
        <v>0</v>
      </c>
      <c r="E27" s="22"/>
    </row>
    <row r="28" spans="1:5" x14ac:dyDescent="0.25">
      <c r="C28" s="30"/>
    </row>
    <row r="29" spans="1:5" x14ac:dyDescent="0.25">
      <c r="E29" s="22"/>
    </row>
    <row r="30" spans="1:5" x14ac:dyDescent="0.25">
      <c r="C30" s="30"/>
    </row>
    <row r="31" spans="1:5" x14ac:dyDescent="0.25">
      <c r="E31" s="22"/>
    </row>
    <row r="32" spans="1:5" x14ac:dyDescent="0.25">
      <c r="C32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A26:B26"/>
    <mergeCell ref="A11:B11"/>
    <mergeCell ref="A14:B14"/>
    <mergeCell ref="B5:C5"/>
    <mergeCell ref="A15:B15"/>
    <mergeCell ref="A12:B12"/>
    <mergeCell ref="A23:B23"/>
    <mergeCell ref="A22:B22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42"/>
  <sheetViews>
    <sheetView showGridLines="0" tabSelected="1" zoomScaleNormal="100" workbookViewId="0">
      <selection activeCell="C7" sqref="C7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55" t="s">
        <v>0</v>
      </c>
      <c r="C1" s="155"/>
    </row>
    <row r="2" spans="1:3" ht="18.75" x14ac:dyDescent="0.3">
      <c r="B2" s="155" t="s">
        <v>29</v>
      </c>
      <c r="C2" s="155"/>
    </row>
    <row r="3" spans="1:3" ht="18.75" x14ac:dyDescent="0.3">
      <c r="B3" s="158"/>
      <c r="C3" s="158"/>
    </row>
    <row r="4" spans="1:3" ht="18.75" x14ac:dyDescent="0.3">
      <c r="A4" s="1" t="s">
        <v>8</v>
      </c>
      <c r="B4" s="158" t="s">
        <v>9</v>
      </c>
      <c r="C4" s="158"/>
    </row>
    <row r="5" spans="1:3" ht="18.75" x14ac:dyDescent="0.25">
      <c r="B5" s="159" t="s">
        <v>151</v>
      </c>
      <c r="C5" s="159"/>
    </row>
    <row r="6" spans="1:3" ht="15.75" x14ac:dyDescent="0.25">
      <c r="B6" s="3"/>
      <c r="C6" s="4"/>
    </row>
    <row r="8" spans="1:3" ht="15" customHeight="1" x14ac:dyDescent="0.25">
      <c r="A8" s="38" t="s">
        <v>10</v>
      </c>
      <c r="B8" s="8" t="s">
        <v>11</v>
      </c>
      <c r="C8" s="39" t="s">
        <v>12</v>
      </c>
    </row>
    <row r="9" spans="1:3" ht="15" customHeight="1" x14ac:dyDescent="0.25">
      <c r="A9" s="82" t="s">
        <v>30</v>
      </c>
      <c r="B9" s="83"/>
      <c r="C9" s="84"/>
    </row>
    <row r="10" spans="1:3" ht="15" customHeight="1" x14ac:dyDescent="0.25">
      <c r="A10" s="108">
        <v>44065</v>
      </c>
      <c r="B10" s="107">
        <v>10402.99</v>
      </c>
      <c r="C10" s="88" t="s">
        <v>31</v>
      </c>
    </row>
    <row r="11" spans="1:3" s="81" customFormat="1" ht="15" customHeight="1" x14ac:dyDescent="0.25">
      <c r="A11" s="106" t="s">
        <v>13</v>
      </c>
      <c r="B11" s="109">
        <v>10402.99</v>
      </c>
      <c r="C11" s="104"/>
    </row>
    <row r="12" spans="1:3" ht="15" customHeight="1" x14ac:dyDescent="0.25">
      <c r="A12" s="89" t="s">
        <v>5</v>
      </c>
      <c r="B12" s="90"/>
      <c r="C12" s="91"/>
    </row>
    <row r="13" spans="1:3" ht="15" customHeight="1" x14ac:dyDescent="0.25">
      <c r="A13" s="101">
        <v>44048</v>
      </c>
      <c r="B13" s="102">
        <v>200</v>
      </c>
      <c r="C13" s="104" t="s">
        <v>32</v>
      </c>
    </row>
    <row r="14" spans="1:3" ht="15" customHeight="1" x14ac:dyDescent="0.25">
      <c r="A14" s="101">
        <v>44053</v>
      </c>
      <c r="B14" s="102">
        <v>8371.93</v>
      </c>
      <c r="C14" s="104" t="s">
        <v>52</v>
      </c>
    </row>
    <row r="15" spans="1:3" ht="15" customHeight="1" x14ac:dyDescent="0.25">
      <c r="A15" s="96" t="s">
        <v>13</v>
      </c>
      <c r="B15" s="97">
        <f>SUM(B13:B14)</f>
        <v>8571.93</v>
      </c>
      <c r="C15" s="98"/>
    </row>
    <row r="16" spans="1:3" ht="15" customHeight="1" x14ac:dyDescent="0.25">
      <c r="A16" s="85" t="s">
        <v>33</v>
      </c>
      <c r="B16" s="86"/>
      <c r="C16" s="99"/>
    </row>
    <row r="17" spans="1:3" ht="14.25" customHeight="1" x14ac:dyDescent="0.25">
      <c r="A17" s="101">
        <v>44050</v>
      </c>
      <c r="B17" s="102">
        <v>7280</v>
      </c>
      <c r="C17" s="104" t="s">
        <v>53</v>
      </c>
    </row>
    <row r="18" spans="1:3" s="81" customFormat="1" ht="14.25" customHeight="1" x14ac:dyDescent="0.25">
      <c r="A18" s="101">
        <v>44056</v>
      </c>
      <c r="B18" s="102">
        <v>7280</v>
      </c>
      <c r="C18" s="104" t="s">
        <v>54</v>
      </c>
    </row>
    <row r="19" spans="1:3" s="81" customFormat="1" ht="14.25" customHeight="1" x14ac:dyDescent="0.25">
      <c r="A19" s="101">
        <v>44062</v>
      </c>
      <c r="B19" s="102">
        <v>1200</v>
      </c>
      <c r="C19" s="104" t="s">
        <v>55</v>
      </c>
    </row>
    <row r="20" spans="1:3" s="81" customFormat="1" ht="14.25" customHeight="1" x14ac:dyDescent="0.25">
      <c r="A20" s="101">
        <v>44063</v>
      </c>
      <c r="B20" s="102">
        <v>7400</v>
      </c>
      <c r="C20" s="104" t="s">
        <v>56</v>
      </c>
    </row>
    <row r="21" spans="1:3" ht="14.25" customHeight="1" x14ac:dyDescent="0.25">
      <c r="A21" s="101">
        <v>44070</v>
      </c>
      <c r="B21" s="102">
        <v>7480</v>
      </c>
      <c r="C21" s="104" t="s">
        <v>57</v>
      </c>
    </row>
    <row r="22" spans="1:3" s="29" customFormat="1" ht="15" customHeight="1" x14ac:dyDescent="0.25">
      <c r="A22" s="93" t="s">
        <v>13</v>
      </c>
      <c r="B22" s="92">
        <f>SUM(B17:B21)</f>
        <v>30640</v>
      </c>
      <c r="C22" s="94"/>
    </row>
    <row r="23" spans="1:3" s="29" customFormat="1" ht="15" customHeight="1" x14ac:dyDescent="0.25">
      <c r="A23" s="40" t="s">
        <v>34</v>
      </c>
      <c r="B23" s="41"/>
      <c r="C23" s="42"/>
    </row>
    <row r="24" spans="1:3" s="29" customFormat="1" ht="15" customHeight="1" x14ac:dyDescent="0.25">
      <c r="A24" s="101">
        <v>44047</v>
      </c>
      <c r="B24" s="102">
        <v>964.39</v>
      </c>
      <c r="C24" s="104" t="s">
        <v>58</v>
      </c>
    </row>
    <row r="25" spans="1:3" s="29" customFormat="1" ht="15" customHeight="1" x14ac:dyDescent="0.25">
      <c r="A25" s="101">
        <v>44048</v>
      </c>
      <c r="B25" s="102">
        <v>109.8</v>
      </c>
      <c r="C25" s="104" t="s">
        <v>59</v>
      </c>
    </row>
    <row r="26" spans="1:3" s="29" customFormat="1" ht="15" customHeight="1" x14ac:dyDescent="0.25">
      <c r="A26" s="101">
        <v>44052</v>
      </c>
      <c r="B26" s="102">
        <v>799.5</v>
      </c>
      <c r="C26" s="104" t="s">
        <v>60</v>
      </c>
    </row>
    <row r="27" spans="1:3" s="29" customFormat="1" ht="15" customHeight="1" x14ac:dyDescent="0.25">
      <c r="A27" s="101">
        <v>44053</v>
      </c>
      <c r="B27" s="102">
        <v>99</v>
      </c>
      <c r="C27" s="104" t="s">
        <v>61</v>
      </c>
    </row>
    <row r="28" spans="1:3" s="29" customFormat="1" ht="15" customHeight="1" x14ac:dyDescent="0.25">
      <c r="A28" s="101">
        <v>44053</v>
      </c>
      <c r="B28" s="102">
        <v>379.99</v>
      </c>
      <c r="C28" s="104" t="s">
        <v>62</v>
      </c>
    </row>
    <row r="29" spans="1:3" s="29" customFormat="1" ht="15" customHeight="1" x14ac:dyDescent="0.25">
      <c r="A29" s="101">
        <v>44053</v>
      </c>
      <c r="B29" s="102">
        <v>149.1</v>
      </c>
      <c r="C29" s="104" t="s">
        <v>63</v>
      </c>
    </row>
    <row r="30" spans="1:3" s="29" customFormat="1" ht="15" customHeight="1" x14ac:dyDescent="0.25">
      <c r="A30" s="101">
        <v>44058</v>
      </c>
      <c r="B30" s="102">
        <v>1272.72</v>
      </c>
      <c r="C30" s="104" t="s">
        <v>64</v>
      </c>
    </row>
    <row r="31" spans="1:3" s="29" customFormat="1" ht="15" customHeight="1" x14ac:dyDescent="0.25">
      <c r="A31" s="101">
        <v>44059</v>
      </c>
      <c r="B31" s="102">
        <v>687.04</v>
      </c>
      <c r="C31" s="104" t="s">
        <v>65</v>
      </c>
    </row>
    <row r="32" spans="1:3" s="29" customFormat="1" ht="15" customHeight="1" x14ac:dyDescent="0.25">
      <c r="A32" s="101">
        <v>44059</v>
      </c>
      <c r="B32" s="102">
        <v>164.7</v>
      </c>
      <c r="C32" s="110" t="s">
        <v>59</v>
      </c>
    </row>
    <row r="33" spans="1:3" s="29" customFormat="1" ht="15" customHeight="1" x14ac:dyDescent="0.25">
      <c r="A33" s="101">
        <v>44062</v>
      </c>
      <c r="B33" s="102">
        <v>641</v>
      </c>
      <c r="C33" s="104" t="s">
        <v>66</v>
      </c>
    </row>
    <row r="34" spans="1:3" ht="15" customHeight="1" x14ac:dyDescent="0.25">
      <c r="A34" s="101">
        <v>44069</v>
      </c>
      <c r="B34" s="102">
        <v>648.75</v>
      </c>
      <c r="C34" s="104" t="s">
        <v>58</v>
      </c>
    </row>
    <row r="35" spans="1:3" ht="15" customHeight="1" x14ac:dyDescent="0.25">
      <c r="A35" s="101">
        <v>44073</v>
      </c>
      <c r="B35" s="102">
        <v>1435.99</v>
      </c>
      <c r="C35" s="104" t="s">
        <v>58</v>
      </c>
    </row>
    <row r="36" spans="1:3" s="78" customFormat="1" x14ac:dyDescent="0.25">
      <c r="A36" s="93" t="s">
        <v>13</v>
      </c>
      <c r="B36" s="92">
        <f>SUM(B24:B35)</f>
        <v>7351.98</v>
      </c>
      <c r="C36" s="88"/>
    </row>
    <row r="37" spans="1:3" ht="15" customHeight="1" x14ac:dyDescent="0.25">
      <c r="A37" s="89" t="s">
        <v>6</v>
      </c>
      <c r="B37" s="46"/>
      <c r="C37" s="91"/>
    </row>
    <row r="38" spans="1:3" x14ac:dyDescent="0.25">
      <c r="A38" s="101" t="s">
        <v>67</v>
      </c>
      <c r="B38" s="95">
        <v>77.180000000000007</v>
      </c>
      <c r="C38" s="100" t="s">
        <v>26</v>
      </c>
    </row>
    <row r="39" spans="1:3" s="81" customFormat="1" x14ac:dyDescent="0.25">
      <c r="A39" s="101" t="s">
        <v>67</v>
      </c>
      <c r="B39" s="95">
        <v>342</v>
      </c>
      <c r="C39" s="100" t="s">
        <v>27</v>
      </c>
    </row>
    <row r="40" spans="1:3" x14ac:dyDescent="0.25">
      <c r="A40" s="101" t="s">
        <v>67</v>
      </c>
      <c r="B40" s="103">
        <v>169</v>
      </c>
      <c r="C40" s="100" t="s">
        <v>68</v>
      </c>
    </row>
    <row r="41" spans="1:3" x14ac:dyDescent="0.25">
      <c r="A41" s="60" t="s">
        <v>13</v>
      </c>
      <c r="B41" s="70">
        <f>SUM(B38:B40)</f>
        <v>588.18000000000006</v>
      </c>
      <c r="C41" s="61"/>
    </row>
    <row r="42" spans="1:3" x14ac:dyDescent="0.25">
      <c r="A42" s="74" t="s">
        <v>24</v>
      </c>
      <c r="B42" s="45">
        <f>B10+B15+B22+B36+B41</f>
        <v>57555.079999999994</v>
      </c>
      <c r="C42" s="5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0 C36 C38:C39">
    <cfRule type="containsText" dxfId="5" priority="292" operator="containsText" text="стерилизация">
      <formula>NOT(ISERROR(SEARCH("стерилизация",C10)))</formula>
    </cfRule>
    <cfRule type="containsText" dxfId="4" priority="293" operator="containsText" text="стерилизация">
      <formula>NOT(ISERROR(SEARCH("стерилизация",C10)))</formula>
    </cfRule>
    <cfRule type="containsText" dxfId="3" priority="294" operator="containsText" text="лечение">
      <formula>NOT(ISERROR(SEARCH("лечение",C10)))</formula>
    </cfRule>
  </conditionalFormatting>
  <conditionalFormatting sqref="C40">
    <cfRule type="containsText" dxfId="2" priority="19" operator="containsText" text="стерилизация">
      <formula>NOT(ISERROR(SEARCH("стерилизация",C40)))</formula>
    </cfRule>
    <cfRule type="containsText" dxfId="1" priority="20" operator="containsText" text="стерилизация">
      <formula>NOT(ISERROR(SEARCH("стерилизация",C40)))</formula>
    </cfRule>
    <cfRule type="containsText" dxfId="0" priority="21" operator="containsText" text="лечение">
      <formula>NOT(ISERROR(SEARCH("лечение",C40)))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9"/>
  <sheetViews>
    <sheetView showGridLines="0" topLeftCell="A10" workbookViewId="0">
      <selection activeCell="D26" sqref="D26"/>
    </sheetView>
  </sheetViews>
  <sheetFormatPr defaultColWidth="11.42578125" defaultRowHeight="15" x14ac:dyDescent="0.25"/>
  <cols>
    <col min="1" max="2" width="20.7109375" style="1" customWidth="1"/>
    <col min="3" max="3" width="20.7109375" style="58" customWidth="1"/>
    <col min="4" max="4" width="28.28515625" style="6" customWidth="1"/>
    <col min="5" max="5" width="58.7109375" customWidth="1"/>
    <col min="6" max="252" width="8.85546875" customWidth="1"/>
  </cols>
  <sheetData>
    <row r="1" spans="1:5" ht="18.75" x14ac:dyDescent="0.3">
      <c r="C1" s="166" t="s">
        <v>0</v>
      </c>
      <c r="D1" s="166"/>
      <c r="E1" s="166"/>
    </row>
    <row r="2" spans="1:5" ht="18.75" x14ac:dyDescent="0.3">
      <c r="C2" s="166" t="s">
        <v>35</v>
      </c>
      <c r="D2" s="166"/>
      <c r="E2" s="166"/>
    </row>
    <row r="3" spans="1:5" ht="18" customHeight="1" x14ac:dyDescent="0.3">
      <c r="C3" s="57"/>
      <c r="D3" s="49"/>
    </row>
    <row r="4" spans="1:5" ht="18.75" x14ac:dyDescent="0.25">
      <c r="C4" s="167" t="s">
        <v>40</v>
      </c>
      <c r="D4" s="167"/>
      <c r="E4" s="167"/>
    </row>
    <row r="5" spans="1:5" ht="18.75" x14ac:dyDescent="0.25">
      <c r="C5" s="167" t="s">
        <v>41</v>
      </c>
      <c r="D5" s="167"/>
      <c r="E5" s="167"/>
    </row>
    <row r="6" spans="1:5" ht="18.75" x14ac:dyDescent="0.3">
      <c r="C6" s="168" t="s">
        <v>47</v>
      </c>
      <c r="D6" s="168"/>
      <c r="E6" s="168"/>
    </row>
    <row r="8" spans="1:5" ht="30" x14ac:dyDescent="0.25">
      <c r="A8" s="138" t="s">
        <v>14</v>
      </c>
      <c r="B8" s="139" t="s">
        <v>15</v>
      </c>
      <c r="C8" s="139" t="s">
        <v>11</v>
      </c>
      <c r="D8" s="140" t="s">
        <v>16</v>
      </c>
      <c r="E8" s="141" t="s">
        <v>12</v>
      </c>
    </row>
    <row r="9" spans="1:5" s="144" customFormat="1" x14ac:dyDescent="0.25">
      <c r="A9" s="149">
        <v>44047</v>
      </c>
      <c r="B9" s="149">
        <v>44048</v>
      </c>
      <c r="C9" s="150">
        <v>10</v>
      </c>
      <c r="D9" s="151" t="s">
        <v>136</v>
      </c>
      <c r="E9" s="143"/>
    </row>
    <row r="10" spans="1:5" s="144" customFormat="1" x14ac:dyDescent="0.25">
      <c r="A10" s="149">
        <v>44048</v>
      </c>
      <c r="B10" s="149">
        <v>44049</v>
      </c>
      <c r="C10" s="150">
        <v>10</v>
      </c>
      <c r="D10" s="151" t="s">
        <v>137</v>
      </c>
      <c r="E10" s="143"/>
    </row>
    <row r="11" spans="1:5" s="125" customFormat="1" x14ac:dyDescent="0.25">
      <c r="A11" s="154">
        <v>44049</v>
      </c>
      <c r="B11" s="154">
        <v>44050</v>
      </c>
      <c r="C11" s="152">
        <v>500</v>
      </c>
      <c r="D11" s="153" t="s">
        <v>138</v>
      </c>
      <c r="E11" s="145"/>
    </row>
    <row r="12" spans="1:5" s="125" customFormat="1" x14ac:dyDescent="0.25">
      <c r="A12" s="154">
        <v>44050</v>
      </c>
      <c r="B12" s="154">
        <v>44053</v>
      </c>
      <c r="C12" s="152">
        <v>100</v>
      </c>
      <c r="D12" s="153" t="s">
        <v>139</v>
      </c>
      <c r="E12" s="145"/>
    </row>
    <row r="13" spans="1:5" s="125" customFormat="1" x14ac:dyDescent="0.25">
      <c r="A13" s="154">
        <v>44050</v>
      </c>
      <c r="B13" s="154">
        <v>44053</v>
      </c>
      <c r="C13" s="152">
        <v>100</v>
      </c>
      <c r="D13" s="153" t="s">
        <v>137</v>
      </c>
      <c r="E13" s="145"/>
    </row>
    <row r="14" spans="1:5" s="125" customFormat="1" x14ac:dyDescent="0.25">
      <c r="A14" s="154">
        <v>44050</v>
      </c>
      <c r="B14" s="154">
        <v>44053</v>
      </c>
      <c r="C14" s="152">
        <v>100</v>
      </c>
      <c r="D14" s="153" t="s">
        <v>140</v>
      </c>
      <c r="E14" s="145"/>
    </row>
    <row r="15" spans="1:5" s="125" customFormat="1" x14ac:dyDescent="0.25">
      <c r="A15" s="154">
        <v>44051</v>
      </c>
      <c r="B15" s="154">
        <v>44053</v>
      </c>
      <c r="C15" s="152">
        <v>200</v>
      </c>
      <c r="D15" s="153" t="s">
        <v>141</v>
      </c>
      <c r="E15" s="145"/>
    </row>
    <row r="16" spans="1:5" s="125" customFormat="1" x14ac:dyDescent="0.25">
      <c r="A16" s="154">
        <v>44055</v>
      </c>
      <c r="B16" s="154">
        <v>44056</v>
      </c>
      <c r="C16" s="152">
        <v>500</v>
      </c>
      <c r="D16" s="153" t="s">
        <v>142</v>
      </c>
      <c r="E16" s="145"/>
    </row>
    <row r="17" spans="1:5" s="125" customFormat="1" x14ac:dyDescent="0.25">
      <c r="A17" s="154">
        <v>44061</v>
      </c>
      <c r="B17" s="154">
        <v>44062</v>
      </c>
      <c r="C17" s="152">
        <v>100</v>
      </c>
      <c r="D17" s="153" t="s">
        <v>143</v>
      </c>
      <c r="E17" s="145"/>
    </row>
    <row r="18" spans="1:5" s="125" customFormat="1" x14ac:dyDescent="0.25">
      <c r="A18" s="154">
        <v>44062</v>
      </c>
      <c r="B18" s="154">
        <v>44063</v>
      </c>
      <c r="C18" s="152">
        <v>100</v>
      </c>
      <c r="D18" s="153" t="s">
        <v>144</v>
      </c>
      <c r="E18" s="145"/>
    </row>
    <row r="19" spans="1:5" s="125" customFormat="1" x14ac:dyDescent="0.25">
      <c r="A19" s="154">
        <v>44064</v>
      </c>
      <c r="B19" s="154">
        <v>44067</v>
      </c>
      <c r="C19" s="152">
        <v>100</v>
      </c>
      <c r="D19" s="153" t="s">
        <v>145</v>
      </c>
      <c r="E19" s="145"/>
    </row>
    <row r="20" spans="1:5" s="125" customFormat="1" x14ac:dyDescent="0.25">
      <c r="A20" s="154">
        <v>44069</v>
      </c>
      <c r="B20" s="154">
        <v>44070</v>
      </c>
      <c r="C20" s="152">
        <v>100</v>
      </c>
      <c r="D20" s="153" t="s">
        <v>146</v>
      </c>
      <c r="E20" s="145"/>
    </row>
    <row r="21" spans="1:5" s="125" customFormat="1" x14ac:dyDescent="0.25">
      <c r="A21" s="154">
        <v>44070</v>
      </c>
      <c r="B21" s="154">
        <v>44071</v>
      </c>
      <c r="C21" s="152">
        <v>500</v>
      </c>
      <c r="D21" s="153" t="s">
        <v>147</v>
      </c>
      <c r="E21" s="145"/>
    </row>
    <row r="22" spans="1:5" s="125" customFormat="1" x14ac:dyDescent="0.25">
      <c r="A22" s="154">
        <v>44070</v>
      </c>
      <c r="B22" s="154">
        <v>44071</v>
      </c>
      <c r="C22" s="152">
        <v>500</v>
      </c>
      <c r="D22" s="153" t="s">
        <v>148</v>
      </c>
      <c r="E22" s="145"/>
    </row>
    <row r="23" spans="1:5" s="125" customFormat="1" x14ac:dyDescent="0.25">
      <c r="A23" s="154">
        <v>44071</v>
      </c>
      <c r="B23" s="154">
        <v>44074</v>
      </c>
      <c r="C23" s="152">
        <v>300</v>
      </c>
      <c r="D23" s="153" t="s">
        <v>149</v>
      </c>
      <c r="E23" s="145"/>
    </row>
    <row r="24" spans="1:5" s="81" customFormat="1" x14ac:dyDescent="0.25">
      <c r="A24" s="146">
        <v>44073</v>
      </c>
      <c r="B24" s="146">
        <v>44074</v>
      </c>
      <c r="C24" s="147">
        <v>500</v>
      </c>
      <c r="D24" s="148" t="s">
        <v>150</v>
      </c>
      <c r="E24" s="142"/>
    </row>
    <row r="25" spans="1:5" ht="30" customHeight="1" x14ac:dyDescent="0.25">
      <c r="A25" s="164" t="s">
        <v>46</v>
      </c>
      <c r="B25" s="165"/>
      <c r="C25" s="8">
        <f>SUM(C9:C24)-104.16</f>
        <v>3615.84</v>
      </c>
      <c r="D25" s="48"/>
      <c r="E25" s="59"/>
    </row>
    <row r="29" spans="1:5" x14ac:dyDescent="0.25">
      <c r="C29" s="79"/>
    </row>
  </sheetData>
  <sheetProtection formatCells="0" formatColumns="0" formatRows="0" insertColumns="0" insertRows="0" insertHyperlinks="0" deleteColumns="0" deleteRows="0" sort="0" autoFilter="0" pivotTables="0"/>
  <mergeCells count="6">
    <mergeCell ref="A25:B25"/>
    <mergeCell ref="C1:E1"/>
    <mergeCell ref="C2:E2"/>
    <mergeCell ref="C4:E4"/>
    <mergeCell ref="C5:E5"/>
    <mergeCell ref="C6:E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showGridLines="0" workbookViewId="0">
      <selection activeCell="D15" sqref="D15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66" t="s">
        <v>0</v>
      </c>
      <c r="C1" s="166"/>
      <c r="D1" s="166"/>
      <c r="E1" s="166"/>
    </row>
    <row r="2" spans="1:5" ht="18.75" x14ac:dyDescent="0.3">
      <c r="B2" s="166" t="s">
        <v>35</v>
      </c>
      <c r="C2" s="166"/>
      <c r="D2" s="166"/>
      <c r="E2" s="166"/>
    </row>
    <row r="3" spans="1:5" ht="18" customHeight="1" x14ac:dyDescent="0.3">
      <c r="D3" s="21"/>
      <c r="E3" s="5"/>
    </row>
    <row r="4" spans="1:5" ht="18.75" x14ac:dyDescent="0.25">
      <c r="B4" s="167" t="s">
        <v>18</v>
      </c>
      <c r="C4" s="167"/>
      <c r="D4" s="167"/>
      <c r="E4" s="167"/>
    </row>
    <row r="5" spans="1:5" ht="18.75" x14ac:dyDescent="0.25">
      <c r="B5" s="167" t="s">
        <v>47</v>
      </c>
      <c r="C5" s="167"/>
      <c r="D5" s="167"/>
      <c r="E5" s="167"/>
    </row>
    <row r="6" spans="1:5" ht="18.75" x14ac:dyDescent="0.3">
      <c r="D6" s="168"/>
      <c r="E6" s="168"/>
    </row>
    <row r="8" spans="1:5" s="27" customFormat="1" ht="30" x14ac:dyDescent="0.25">
      <c r="A8" s="23" t="s">
        <v>14</v>
      </c>
      <c r="B8" s="24" t="s">
        <v>19</v>
      </c>
      <c r="C8" s="24" t="s">
        <v>11</v>
      </c>
      <c r="D8" s="25" t="s">
        <v>16</v>
      </c>
      <c r="E8" s="26" t="s">
        <v>20</v>
      </c>
    </row>
    <row r="9" spans="1:5" s="27" customFormat="1" ht="14.25" customHeight="1" x14ac:dyDescent="0.25">
      <c r="A9" s="36"/>
      <c r="B9" s="36"/>
      <c r="C9" s="112"/>
      <c r="D9" s="111"/>
      <c r="E9" s="37" t="s">
        <v>17</v>
      </c>
    </row>
    <row r="10" spans="1:5" s="87" customFormat="1" ht="14.25" customHeight="1" x14ac:dyDescent="0.25">
      <c r="A10" s="36"/>
      <c r="B10" s="36"/>
      <c r="C10" s="112"/>
      <c r="D10" s="111"/>
      <c r="E10" s="37" t="s">
        <v>17</v>
      </c>
    </row>
    <row r="11" spans="1:5" ht="30" customHeight="1" x14ac:dyDescent="0.25">
      <c r="A11" s="169" t="s">
        <v>36</v>
      </c>
      <c r="B11" s="170"/>
      <c r="C11" s="76">
        <f>SUM(C9:C10)</f>
        <v>0</v>
      </c>
      <c r="D11" s="15"/>
      <c r="E11" s="53"/>
    </row>
    <row r="17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11:B11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0"/>
  <sheetViews>
    <sheetView showGridLines="0" workbookViewId="0">
      <selection activeCell="C9" sqref="C9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66" t="s">
        <v>0</v>
      </c>
      <c r="C1" s="166"/>
      <c r="D1" s="166"/>
      <c r="E1" s="166"/>
    </row>
    <row r="2" spans="1:5" ht="18.75" x14ac:dyDescent="0.3">
      <c r="B2" s="166" t="s">
        <v>35</v>
      </c>
      <c r="C2" s="166"/>
      <c r="D2" s="166"/>
      <c r="E2" s="166"/>
    </row>
    <row r="3" spans="1:5" ht="18" customHeight="1" x14ac:dyDescent="0.3">
      <c r="C3" s="21"/>
      <c r="D3" s="5"/>
      <c r="E3" s="5"/>
    </row>
    <row r="4" spans="1:5" ht="18.75" x14ac:dyDescent="0.25">
      <c r="B4" s="167" t="s">
        <v>44</v>
      </c>
      <c r="C4" s="167"/>
      <c r="D4" s="167"/>
      <c r="E4" s="167"/>
    </row>
    <row r="5" spans="1:5" ht="18.75" x14ac:dyDescent="0.25">
      <c r="B5" s="167" t="s">
        <v>47</v>
      </c>
      <c r="C5" s="167"/>
      <c r="D5" s="167"/>
      <c r="E5" s="167"/>
    </row>
    <row r="6" spans="1:5" ht="18.75" x14ac:dyDescent="0.3">
      <c r="C6" s="168"/>
      <c r="D6" s="168"/>
      <c r="E6" s="69"/>
    </row>
    <row r="8" spans="1:5" s="27" customFormat="1" x14ac:dyDescent="0.25">
      <c r="A8" s="23" t="s">
        <v>14</v>
      </c>
      <c r="B8" s="24" t="s">
        <v>16</v>
      </c>
      <c r="C8" s="25" t="s">
        <v>11</v>
      </c>
      <c r="D8" s="24" t="s">
        <v>37</v>
      </c>
      <c r="E8" s="26" t="s">
        <v>20</v>
      </c>
    </row>
    <row r="9" spans="1:5" s="27" customFormat="1" x14ac:dyDescent="0.25">
      <c r="A9" s="36">
        <v>44047</v>
      </c>
      <c r="B9" s="36"/>
      <c r="C9" s="62">
        <v>500</v>
      </c>
      <c r="D9" s="34"/>
      <c r="E9" s="37" t="s">
        <v>17</v>
      </c>
    </row>
    <row r="10" spans="1:5" s="87" customFormat="1" x14ac:dyDescent="0.25">
      <c r="A10" s="36">
        <v>44050</v>
      </c>
      <c r="B10" s="36"/>
      <c r="C10" s="62">
        <v>350</v>
      </c>
      <c r="D10" s="34"/>
      <c r="E10" s="37" t="s">
        <v>17</v>
      </c>
    </row>
    <row r="11" spans="1:5" s="87" customFormat="1" x14ac:dyDescent="0.25">
      <c r="A11" s="36">
        <v>44055</v>
      </c>
      <c r="B11" s="36"/>
      <c r="C11" s="62">
        <v>300</v>
      </c>
      <c r="D11" s="34"/>
      <c r="E11" s="37" t="s">
        <v>17</v>
      </c>
    </row>
    <row r="12" spans="1:5" s="87" customFormat="1" x14ac:dyDescent="0.25">
      <c r="A12" s="36">
        <v>44068</v>
      </c>
      <c r="B12" s="36"/>
      <c r="C12" s="62">
        <v>400</v>
      </c>
      <c r="D12" s="34"/>
      <c r="E12" s="37" t="s">
        <v>17</v>
      </c>
    </row>
    <row r="13" spans="1:5" ht="30" customHeight="1" x14ac:dyDescent="0.25">
      <c r="A13" s="171" t="s">
        <v>36</v>
      </c>
      <c r="B13" s="172"/>
      <c r="C13" s="72">
        <f>SUM(C9:C12)</f>
        <v>1550</v>
      </c>
      <c r="D13" s="73"/>
      <c r="E13" s="35"/>
    </row>
    <row r="15" spans="1:5" x14ac:dyDescent="0.25">
      <c r="C15" s="47"/>
    </row>
    <row r="20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2:E2"/>
    <mergeCell ref="B1:E1"/>
    <mergeCell ref="C6:D6"/>
    <mergeCell ref="A13:B13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92"/>
  <sheetViews>
    <sheetView showGridLines="0" workbookViewId="0">
      <selection activeCell="C6" sqref="C6"/>
    </sheetView>
  </sheetViews>
  <sheetFormatPr defaultColWidth="11.42578125" defaultRowHeight="15" x14ac:dyDescent="0.25"/>
  <cols>
    <col min="1" max="2" width="20.7109375" customWidth="1"/>
    <col min="3" max="3" width="62.7109375" customWidth="1"/>
    <col min="4" max="4" width="57.140625" customWidth="1"/>
    <col min="5" max="255" width="8.85546875" customWidth="1"/>
  </cols>
  <sheetData>
    <row r="1" spans="1:5" ht="18.75" x14ac:dyDescent="0.3">
      <c r="B1" s="166" t="s">
        <v>0</v>
      </c>
      <c r="C1" s="166"/>
      <c r="D1" s="166"/>
      <c r="E1" s="166"/>
    </row>
    <row r="2" spans="1:5" ht="18.75" x14ac:dyDescent="0.3">
      <c r="B2" s="166" t="s">
        <v>35</v>
      </c>
      <c r="C2" s="166"/>
      <c r="D2" s="173"/>
      <c r="E2" s="173"/>
    </row>
    <row r="3" spans="1:5" ht="18" customHeight="1" x14ac:dyDescent="0.3">
      <c r="C3" s="5"/>
    </row>
    <row r="4" spans="1:5" ht="18.75" x14ac:dyDescent="0.25">
      <c r="B4" s="167" t="s">
        <v>38</v>
      </c>
      <c r="C4" s="167"/>
    </row>
    <row r="5" spans="1:5" ht="18.75" x14ac:dyDescent="0.25">
      <c r="B5" s="167" t="s">
        <v>47</v>
      </c>
      <c r="C5" s="167"/>
    </row>
    <row r="6" spans="1:5" ht="18.75" x14ac:dyDescent="0.3">
      <c r="C6" s="113"/>
      <c r="D6" s="6"/>
    </row>
    <row r="8" spans="1:5" s="27" customFormat="1" x14ac:dyDescent="0.25">
      <c r="A8" s="23" t="s">
        <v>39</v>
      </c>
      <c r="B8" s="24" t="s">
        <v>11</v>
      </c>
      <c r="C8" s="24" t="s">
        <v>28</v>
      </c>
      <c r="D8" s="26" t="s">
        <v>20</v>
      </c>
    </row>
    <row r="9" spans="1:5" s="87" customFormat="1" x14ac:dyDescent="0.25">
      <c r="A9" s="36">
        <v>44044</v>
      </c>
      <c r="B9" s="115">
        <v>1000</v>
      </c>
      <c r="C9" s="112" t="s">
        <v>74</v>
      </c>
      <c r="D9" s="37" t="s">
        <v>17</v>
      </c>
    </row>
    <row r="10" spans="1:5" s="87" customFormat="1" x14ac:dyDescent="0.25">
      <c r="A10" s="36">
        <v>44044</v>
      </c>
      <c r="B10" s="115">
        <v>270</v>
      </c>
      <c r="C10" s="112" t="s">
        <v>75</v>
      </c>
      <c r="D10" s="37" t="s">
        <v>17</v>
      </c>
    </row>
    <row r="11" spans="1:5" s="87" customFormat="1" x14ac:dyDescent="0.25">
      <c r="A11" s="36">
        <v>44045</v>
      </c>
      <c r="B11" s="115">
        <v>500</v>
      </c>
      <c r="C11" s="112" t="s">
        <v>76</v>
      </c>
      <c r="D11" s="37" t="s">
        <v>17</v>
      </c>
    </row>
    <row r="12" spans="1:5" s="87" customFormat="1" x14ac:dyDescent="0.25">
      <c r="A12" s="36">
        <v>44046</v>
      </c>
      <c r="B12" s="115">
        <v>150</v>
      </c>
      <c r="C12" s="112" t="s">
        <v>77</v>
      </c>
      <c r="D12" s="37" t="s">
        <v>17</v>
      </c>
    </row>
    <row r="13" spans="1:5" s="87" customFormat="1" x14ac:dyDescent="0.25">
      <c r="A13" s="105">
        <v>44046</v>
      </c>
      <c r="B13" s="115">
        <v>150</v>
      </c>
      <c r="C13" s="112" t="s">
        <v>78</v>
      </c>
      <c r="D13" s="37" t="s">
        <v>17</v>
      </c>
    </row>
    <row r="14" spans="1:5" s="87" customFormat="1" x14ac:dyDescent="0.25">
      <c r="A14" s="36">
        <v>44046</v>
      </c>
      <c r="B14" s="115">
        <v>500</v>
      </c>
      <c r="C14" s="112" t="s">
        <v>79</v>
      </c>
      <c r="D14" s="37" t="s">
        <v>17</v>
      </c>
    </row>
    <row r="15" spans="1:5" s="87" customFormat="1" x14ac:dyDescent="0.25">
      <c r="A15" s="36">
        <v>44046</v>
      </c>
      <c r="B15" s="115">
        <v>500</v>
      </c>
      <c r="C15" s="112" t="s">
        <v>80</v>
      </c>
      <c r="D15" s="37" t="s">
        <v>17</v>
      </c>
    </row>
    <row r="16" spans="1:5" s="27" customFormat="1" x14ac:dyDescent="0.25">
      <c r="A16" s="36">
        <v>44046</v>
      </c>
      <c r="B16" s="115">
        <v>30</v>
      </c>
      <c r="C16" s="114" t="s">
        <v>81</v>
      </c>
      <c r="D16" s="37" t="s">
        <v>17</v>
      </c>
    </row>
    <row r="17" spans="1:4" s="27" customFormat="1" x14ac:dyDescent="0.25">
      <c r="A17" s="36">
        <v>44047</v>
      </c>
      <c r="B17" s="115">
        <v>200</v>
      </c>
      <c r="C17" s="117" t="s">
        <v>82</v>
      </c>
      <c r="D17" s="37" t="s">
        <v>17</v>
      </c>
    </row>
    <row r="18" spans="1:4" s="87" customFormat="1" x14ac:dyDescent="0.25">
      <c r="A18" s="36">
        <v>44047</v>
      </c>
      <c r="B18" s="115">
        <v>1000</v>
      </c>
      <c r="C18" s="112" t="s">
        <v>83</v>
      </c>
      <c r="D18" s="37" t="s">
        <v>17</v>
      </c>
    </row>
    <row r="19" spans="1:4" s="87" customFormat="1" x14ac:dyDescent="0.25">
      <c r="A19" s="36">
        <v>44047</v>
      </c>
      <c r="B19" s="115">
        <v>100</v>
      </c>
      <c r="C19" s="112" t="s">
        <v>84</v>
      </c>
      <c r="D19" s="37" t="s">
        <v>17</v>
      </c>
    </row>
    <row r="20" spans="1:4" s="87" customFormat="1" x14ac:dyDescent="0.25">
      <c r="A20" s="36">
        <v>44047</v>
      </c>
      <c r="B20" s="115">
        <v>200</v>
      </c>
      <c r="C20" s="112" t="s">
        <v>85</v>
      </c>
      <c r="D20" s="37" t="s">
        <v>17</v>
      </c>
    </row>
    <row r="21" spans="1:4" s="87" customFormat="1" ht="15.75" customHeight="1" x14ac:dyDescent="0.25">
      <c r="A21" s="36">
        <v>44047</v>
      </c>
      <c r="B21" s="115">
        <v>300</v>
      </c>
      <c r="C21" s="112" t="s">
        <v>86</v>
      </c>
      <c r="D21" s="37" t="s">
        <v>17</v>
      </c>
    </row>
    <row r="22" spans="1:4" s="87" customFormat="1" ht="15.75" customHeight="1" x14ac:dyDescent="0.25">
      <c r="A22" s="36">
        <v>44048</v>
      </c>
      <c r="B22" s="115">
        <v>100</v>
      </c>
      <c r="C22" s="112" t="s">
        <v>87</v>
      </c>
      <c r="D22" s="119" t="s">
        <v>17</v>
      </c>
    </row>
    <row r="23" spans="1:4" s="87" customFormat="1" ht="15.75" customHeight="1" x14ac:dyDescent="0.25">
      <c r="A23" s="36">
        <v>44048</v>
      </c>
      <c r="B23" s="115">
        <v>200</v>
      </c>
      <c r="C23" s="112" t="s">
        <v>88</v>
      </c>
      <c r="D23" s="37" t="s">
        <v>17</v>
      </c>
    </row>
    <row r="24" spans="1:4" s="87" customFormat="1" ht="15.75" customHeight="1" x14ac:dyDescent="0.25">
      <c r="A24" s="36">
        <v>44048</v>
      </c>
      <c r="B24" s="115">
        <v>150</v>
      </c>
      <c r="C24" s="112" t="s">
        <v>89</v>
      </c>
      <c r="D24" s="37" t="s">
        <v>17</v>
      </c>
    </row>
    <row r="25" spans="1:4" s="87" customFormat="1" ht="15.75" customHeight="1" x14ac:dyDescent="0.25">
      <c r="A25" s="36">
        <v>44048</v>
      </c>
      <c r="B25" s="115">
        <v>200</v>
      </c>
      <c r="C25" s="112" t="s">
        <v>84</v>
      </c>
      <c r="D25" s="37" t="s">
        <v>17</v>
      </c>
    </row>
    <row r="26" spans="1:4" s="87" customFormat="1" ht="15.75" customHeight="1" x14ac:dyDescent="0.25">
      <c r="A26" s="36">
        <v>44048</v>
      </c>
      <c r="B26" s="115">
        <v>1000</v>
      </c>
      <c r="C26" s="112" t="s">
        <v>90</v>
      </c>
      <c r="D26" s="37" t="s">
        <v>17</v>
      </c>
    </row>
    <row r="27" spans="1:4" s="87" customFormat="1" ht="15.75" customHeight="1" x14ac:dyDescent="0.25">
      <c r="A27" s="36">
        <v>44048</v>
      </c>
      <c r="B27" s="115">
        <v>200</v>
      </c>
      <c r="C27" s="112" t="s">
        <v>91</v>
      </c>
      <c r="D27" s="37" t="s">
        <v>17</v>
      </c>
    </row>
    <row r="28" spans="1:4" s="87" customFormat="1" ht="15.75" customHeight="1" x14ac:dyDescent="0.25">
      <c r="A28" s="36">
        <v>44048</v>
      </c>
      <c r="B28" s="115">
        <v>500</v>
      </c>
      <c r="C28" s="112" t="s">
        <v>92</v>
      </c>
      <c r="D28" s="37" t="s">
        <v>17</v>
      </c>
    </row>
    <row r="29" spans="1:4" s="87" customFormat="1" ht="15.75" customHeight="1" x14ac:dyDescent="0.25">
      <c r="A29" s="36">
        <v>44049</v>
      </c>
      <c r="B29" s="118">
        <v>150</v>
      </c>
      <c r="C29" s="112" t="s">
        <v>93</v>
      </c>
      <c r="D29" s="37" t="s">
        <v>17</v>
      </c>
    </row>
    <row r="30" spans="1:4" s="87" customFormat="1" ht="15.75" customHeight="1" x14ac:dyDescent="0.25">
      <c r="A30" s="36">
        <v>44049</v>
      </c>
      <c r="B30" s="115">
        <v>300</v>
      </c>
      <c r="C30" s="112" t="s">
        <v>94</v>
      </c>
      <c r="D30" s="37" t="s">
        <v>17</v>
      </c>
    </row>
    <row r="31" spans="1:4" s="87" customFormat="1" ht="15.75" customHeight="1" x14ac:dyDescent="0.25">
      <c r="A31" s="36">
        <v>44049</v>
      </c>
      <c r="B31" s="115">
        <v>300</v>
      </c>
      <c r="C31" s="112" t="s">
        <v>86</v>
      </c>
      <c r="D31" s="37" t="s">
        <v>17</v>
      </c>
    </row>
    <row r="32" spans="1:4" s="87" customFormat="1" ht="15.75" customHeight="1" x14ac:dyDescent="0.25">
      <c r="A32" s="36">
        <v>44049</v>
      </c>
      <c r="B32" s="115">
        <v>100</v>
      </c>
      <c r="C32" s="112" t="s">
        <v>84</v>
      </c>
      <c r="D32" s="37" t="s">
        <v>17</v>
      </c>
    </row>
    <row r="33" spans="1:4" s="87" customFormat="1" ht="15.75" customHeight="1" x14ac:dyDescent="0.25">
      <c r="A33" s="36">
        <v>44050</v>
      </c>
      <c r="B33" s="115">
        <v>100</v>
      </c>
      <c r="C33" s="112" t="s">
        <v>95</v>
      </c>
      <c r="D33" s="37" t="s">
        <v>17</v>
      </c>
    </row>
    <row r="34" spans="1:4" s="87" customFormat="1" ht="15.75" customHeight="1" x14ac:dyDescent="0.25">
      <c r="A34" s="36">
        <v>44050</v>
      </c>
      <c r="B34" s="115">
        <v>300</v>
      </c>
      <c r="C34" s="112" t="s">
        <v>96</v>
      </c>
      <c r="D34" s="37" t="s">
        <v>17</v>
      </c>
    </row>
    <row r="35" spans="1:4" s="87" customFormat="1" ht="15.75" customHeight="1" x14ac:dyDescent="0.25">
      <c r="A35" s="36">
        <v>44050</v>
      </c>
      <c r="B35" s="115">
        <v>200</v>
      </c>
      <c r="C35" s="112" t="s">
        <v>97</v>
      </c>
      <c r="D35" s="37" t="s">
        <v>17</v>
      </c>
    </row>
    <row r="36" spans="1:4" s="87" customFormat="1" ht="15.75" customHeight="1" x14ac:dyDescent="0.25">
      <c r="A36" s="36">
        <v>44050</v>
      </c>
      <c r="B36" s="115">
        <v>200</v>
      </c>
      <c r="C36" s="112" t="s">
        <v>98</v>
      </c>
      <c r="D36" s="37" t="s">
        <v>17</v>
      </c>
    </row>
    <row r="37" spans="1:4" s="87" customFormat="1" ht="15.75" customHeight="1" x14ac:dyDescent="0.25">
      <c r="A37" s="36">
        <v>44052</v>
      </c>
      <c r="B37" s="115">
        <v>2500.9899999999998</v>
      </c>
      <c r="C37" s="112" t="s">
        <v>99</v>
      </c>
      <c r="D37" s="37" t="s">
        <v>17</v>
      </c>
    </row>
    <row r="38" spans="1:4" s="87" customFormat="1" ht="15.75" customHeight="1" x14ac:dyDescent="0.25">
      <c r="A38" s="36">
        <v>44052</v>
      </c>
      <c r="B38" s="115">
        <v>170</v>
      </c>
      <c r="C38" s="112" t="s">
        <v>100</v>
      </c>
      <c r="D38" s="37" t="s">
        <v>17</v>
      </c>
    </row>
    <row r="39" spans="1:4" s="87" customFormat="1" ht="15.75" customHeight="1" x14ac:dyDescent="0.25">
      <c r="A39" s="36">
        <v>44053</v>
      </c>
      <c r="B39" s="115">
        <v>2500</v>
      </c>
      <c r="C39" s="112" t="s">
        <v>101</v>
      </c>
      <c r="D39" s="37" t="s">
        <v>17</v>
      </c>
    </row>
    <row r="40" spans="1:4" s="87" customFormat="1" ht="15.75" customHeight="1" x14ac:dyDescent="0.25">
      <c r="A40" s="36">
        <v>44054</v>
      </c>
      <c r="B40" s="115">
        <v>300</v>
      </c>
      <c r="C40" s="112" t="s">
        <v>86</v>
      </c>
      <c r="D40" s="37" t="s">
        <v>17</v>
      </c>
    </row>
    <row r="41" spans="1:4" s="87" customFormat="1" ht="15.75" customHeight="1" x14ac:dyDescent="0.25">
      <c r="A41" s="36">
        <v>44054</v>
      </c>
      <c r="B41" s="115">
        <v>100</v>
      </c>
      <c r="C41" s="112" t="s">
        <v>102</v>
      </c>
      <c r="D41" s="37" t="s">
        <v>17</v>
      </c>
    </row>
    <row r="42" spans="1:4" s="87" customFormat="1" ht="15.75" customHeight="1" x14ac:dyDescent="0.25">
      <c r="A42" s="36">
        <v>44054</v>
      </c>
      <c r="B42" s="115">
        <v>100</v>
      </c>
      <c r="C42" s="112" t="s">
        <v>103</v>
      </c>
      <c r="D42" s="37" t="s">
        <v>17</v>
      </c>
    </row>
    <row r="43" spans="1:4" s="87" customFormat="1" ht="15.75" customHeight="1" x14ac:dyDescent="0.25">
      <c r="A43" s="36">
        <v>44054</v>
      </c>
      <c r="B43" s="115">
        <v>100</v>
      </c>
      <c r="C43" s="112" t="s">
        <v>104</v>
      </c>
      <c r="D43" s="37" t="s">
        <v>17</v>
      </c>
    </row>
    <row r="44" spans="1:4" s="87" customFormat="1" ht="15.75" customHeight="1" x14ac:dyDescent="0.25">
      <c r="A44" s="36">
        <v>44055</v>
      </c>
      <c r="B44" s="115">
        <v>200</v>
      </c>
      <c r="C44" s="112" t="s">
        <v>105</v>
      </c>
      <c r="D44" s="37" t="s">
        <v>17</v>
      </c>
    </row>
    <row r="45" spans="1:4" s="87" customFormat="1" ht="15.75" customHeight="1" x14ac:dyDescent="0.25">
      <c r="A45" s="36">
        <v>44055</v>
      </c>
      <c r="B45" s="115">
        <v>300</v>
      </c>
      <c r="C45" s="112" t="s">
        <v>106</v>
      </c>
      <c r="D45" s="37" t="s">
        <v>17</v>
      </c>
    </row>
    <row r="46" spans="1:4" s="87" customFormat="1" ht="15.75" customHeight="1" x14ac:dyDescent="0.25">
      <c r="A46" s="36">
        <v>44055</v>
      </c>
      <c r="B46" s="115">
        <v>6000</v>
      </c>
      <c r="C46" s="112" t="s">
        <v>107</v>
      </c>
      <c r="D46" s="37" t="s">
        <v>17</v>
      </c>
    </row>
    <row r="47" spans="1:4" s="87" customFormat="1" ht="15.75" customHeight="1" x14ac:dyDescent="0.25">
      <c r="A47" s="36">
        <v>44055</v>
      </c>
      <c r="B47" s="115">
        <v>10000</v>
      </c>
      <c r="C47" s="112" t="s">
        <v>108</v>
      </c>
      <c r="D47" s="37" t="s">
        <v>17</v>
      </c>
    </row>
    <row r="48" spans="1:4" s="87" customFormat="1" ht="15.75" customHeight="1" x14ac:dyDescent="0.25">
      <c r="A48" s="36">
        <v>44056</v>
      </c>
      <c r="B48" s="115">
        <v>200</v>
      </c>
      <c r="C48" s="112" t="s">
        <v>82</v>
      </c>
      <c r="D48" s="37" t="s">
        <v>17</v>
      </c>
    </row>
    <row r="49" spans="1:4" s="87" customFormat="1" ht="15.75" customHeight="1" x14ac:dyDescent="0.25">
      <c r="A49" s="36">
        <v>44056</v>
      </c>
      <c r="B49" s="115">
        <v>300</v>
      </c>
      <c r="C49" s="112" t="s">
        <v>109</v>
      </c>
      <c r="D49" s="37" t="s">
        <v>17</v>
      </c>
    </row>
    <row r="50" spans="1:4" s="87" customFormat="1" ht="15.75" customHeight="1" x14ac:dyDescent="0.25">
      <c r="A50" s="36">
        <v>44058</v>
      </c>
      <c r="B50" s="115">
        <v>1500</v>
      </c>
      <c r="C50" s="112" t="s">
        <v>110</v>
      </c>
      <c r="D50" s="37" t="s">
        <v>17</v>
      </c>
    </row>
    <row r="51" spans="1:4" s="87" customFormat="1" ht="15.75" customHeight="1" x14ac:dyDescent="0.25">
      <c r="A51" s="36">
        <v>44058</v>
      </c>
      <c r="B51" s="115">
        <v>300</v>
      </c>
      <c r="C51" s="112" t="s">
        <v>111</v>
      </c>
      <c r="D51" s="37" t="s">
        <v>17</v>
      </c>
    </row>
    <row r="52" spans="1:4" s="87" customFormat="1" ht="15.75" customHeight="1" x14ac:dyDescent="0.25">
      <c r="A52" s="36">
        <v>44058</v>
      </c>
      <c r="B52" s="115">
        <v>250</v>
      </c>
      <c r="C52" s="112" t="s">
        <v>112</v>
      </c>
      <c r="D52" s="37" t="s">
        <v>17</v>
      </c>
    </row>
    <row r="53" spans="1:4" s="87" customFormat="1" ht="15.75" customHeight="1" x14ac:dyDescent="0.25">
      <c r="A53" s="36">
        <v>44059</v>
      </c>
      <c r="B53" s="115">
        <v>200</v>
      </c>
      <c r="C53" s="112" t="s">
        <v>113</v>
      </c>
      <c r="D53" s="37" t="s">
        <v>17</v>
      </c>
    </row>
    <row r="54" spans="1:4" s="87" customFormat="1" ht="15.75" customHeight="1" x14ac:dyDescent="0.25">
      <c r="A54" s="36">
        <v>44060</v>
      </c>
      <c r="B54" s="115">
        <v>200</v>
      </c>
      <c r="C54" s="112" t="s">
        <v>84</v>
      </c>
      <c r="D54" s="37" t="s">
        <v>17</v>
      </c>
    </row>
    <row r="55" spans="1:4" s="87" customFormat="1" ht="15.75" customHeight="1" x14ac:dyDescent="0.25">
      <c r="A55" s="36">
        <v>44060</v>
      </c>
      <c r="B55" s="115">
        <v>100</v>
      </c>
      <c r="C55" s="112" t="s">
        <v>114</v>
      </c>
      <c r="D55" s="37" t="s">
        <v>17</v>
      </c>
    </row>
    <row r="56" spans="1:4" s="87" customFormat="1" ht="15.75" customHeight="1" x14ac:dyDescent="0.25">
      <c r="A56" s="36">
        <v>44061</v>
      </c>
      <c r="B56" s="115">
        <v>400</v>
      </c>
      <c r="C56" s="112" t="s">
        <v>115</v>
      </c>
      <c r="D56" s="37" t="s">
        <v>17</v>
      </c>
    </row>
    <row r="57" spans="1:4" s="87" customFormat="1" ht="15.75" customHeight="1" x14ac:dyDescent="0.25">
      <c r="A57" s="36">
        <v>44061</v>
      </c>
      <c r="B57" s="115">
        <v>500</v>
      </c>
      <c r="C57" s="112" t="s">
        <v>116</v>
      </c>
      <c r="D57" s="37" t="s">
        <v>17</v>
      </c>
    </row>
    <row r="58" spans="1:4" s="87" customFormat="1" ht="15.75" customHeight="1" x14ac:dyDescent="0.25">
      <c r="A58" s="36">
        <v>44061</v>
      </c>
      <c r="B58" s="115">
        <v>100</v>
      </c>
      <c r="C58" s="112" t="s">
        <v>117</v>
      </c>
      <c r="D58" s="37" t="s">
        <v>17</v>
      </c>
    </row>
    <row r="59" spans="1:4" s="87" customFormat="1" ht="15.75" customHeight="1" x14ac:dyDescent="0.25">
      <c r="A59" s="36">
        <v>44061</v>
      </c>
      <c r="B59" s="115">
        <v>100</v>
      </c>
      <c r="C59" s="112" t="s">
        <v>118</v>
      </c>
      <c r="D59" s="37" t="s">
        <v>17</v>
      </c>
    </row>
    <row r="60" spans="1:4" s="87" customFormat="1" ht="15.75" customHeight="1" x14ac:dyDescent="0.25">
      <c r="A60" s="36">
        <v>44061</v>
      </c>
      <c r="B60" s="115">
        <v>100</v>
      </c>
      <c r="C60" s="112" t="s">
        <v>119</v>
      </c>
      <c r="D60" s="37" t="s">
        <v>17</v>
      </c>
    </row>
    <row r="61" spans="1:4" s="87" customFormat="1" ht="15.75" customHeight="1" x14ac:dyDescent="0.25">
      <c r="A61" s="36">
        <v>44061</v>
      </c>
      <c r="B61" s="115">
        <v>1500</v>
      </c>
      <c r="C61" s="112" t="s">
        <v>120</v>
      </c>
      <c r="D61" s="37" t="s">
        <v>17</v>
      </c>
    </row>
    <row r="62" spans="1:4" s="87" customFormat="1" ht="15.75" customHeight="1" x14ac:dyDescent="0.25">
      <c r="A62" s="36">
        <v>44062</v>
      </c>
      <c r="B62" s="115">
        <v>500</v>
      </c>
      <c r="C62" s="112" t="s">
        <v>121</v>
      </c>
      <c r="D62" s="37" t="s">
        <v>17</v>
      </c>
    </row>
    <row r="63" spans="1:4" s="87" customFormat="1" ht="15.75" customHeight="1" x14ac:dyDescent="0.25">
      <c r="A63" s="36">
        <v>44062</v>
      </c>
      <c r="B63" s="115">
        <v>200</v>
      </c>
      <c r="C63" s="112" t="s">
        <v>100</v>
      </c>
      <c r="D63" s="37" t="s">
        <v>17</v>
      </c>
    </row>
    <row r="64" spans="1:4" s="87" customFormat="1" ht="15.75" customHeight="1" x14ac:dyDescent="0.25">
      <c r="A64" s="36">
        <v>44063</v>
      </c>
      <c r="B64" s="115">
        <v>200</v>
      </c>
      <c r="C64" s="112" t="s">
        <v>122</v>
      </c>
      <c r="D64" s="37" t="s">
        <v>17</v>
      </c>
    </row>
    <row r="65" spans="1:4" s="87" customFormat="1" ht="15.75" customHeight="1" x14ac:dyDescent="0.25">
      <c r="A65" s="36">
        <v>44064</v>
      </c>
      <c r="B65" s="115">
        <v>200</v>
      </c>
      <c r="C65" s="112" t="s">
        <v>123</v>
      </c>
      <c r="D65" s="37" t="s">
        <v>17</v>
      </c>
    </row>
    <row r="66" spans="1:4" s="87" customFormat="1" ht="15.75" customHeight="1" x14ac:dyDescent="0.25">
      <c r="A66" s="36">
        <v>44064</v>
      </c>
      <c r="B66" s="115">
        <v>100</v>
      </c>
      <c r="C66" s="112" t="s">
        <v>87</v>
      </c>
      <c r="D66" s="37" t="s">
        <v>17</v>
      </c>
    </row>
    <row r="67" spans="1:4" s="87" customFormat="1" ht="15.75" customHeight="1" x14ac:dyDescent="0.25">
      <c r="A67" s="36">
        <v>44064</v>
      </c>
      <c r="B67" s="115">
        <v>50</v>
      </c>
      <c r="C67" s="112" t="s">
        <v>100</v>
      </c>
      <c r="D67" s="37" t="s">
        <v>17</v>
      </c>
    </row>
    <row r="68" spans="1:4" s="87" customFormat="1" ht="15.75" customHeight="1" x14ac:dyDescent="0.25">
      <c r="A68" s="36">
        <v>44064</v>
      </c>
      <c r="B68" s="115">
        <v>300</v>
      </c>
      <c r="C68" s="112" t="s">
        <v>86</v>
      </c>
      <c r="D68" s="37" t="s">
        <v>17</v>
      </c>
    </row>
    <row r="69" spans="1:4" s="87" customFormat="1" ht="15.75" customHeight="1" x14ac:dyDescent="0.25">
      <c r="A69" s="36">
        <v>44064</v>
      </c>
      <c r="B69" s="115">
        <v>200</v>
      </c>
      <c r="C69" s="112" t="s">
        <v>82</v>
      </c>
      <c r="D69" s="37" t="s">
        <v>17</v>
      </c>
    </row>
    <row r="70" spans="1:4" s="87" customFormat="1" ht="15.75" customHeight="1" x14ac:dyDescent="0.25">
      <c r="A70" s="36">
        <v>44065</v>
      </c>
      <c r="B70" s="115">
        <v>10000</v>
      </c>
      <c r="C70" s="112" t="s">
        <v>124</v>
      </c>
      <c r="D70" s="37" t="s">
        <v>17</v>
      </c>
    </row>
    <row r="71" spans="1:4" s="87" customFormat="1" ht="15.75" customHeight="1" x14ac:dyDescent="0.25">
      <c r="A71" s="36">
        <v>44065</v>
      </c>
      <c r="B71" s="115">
        <v>200</v>
      </c>
      <c r="C71" s="112" t="s">
        <v>125</v>
      </c>
      <c r="D71" s="37" t="s">
        <v>17</v>
      </c>
    </row>
    <row r="72" spans="1:4" s="87" customFormat="1" ht="15.75" customHeight="1" x14ac:dyDescent="0.25">
      <c r="A72" s="36">
        <v>44065</v>
      </c>
      <c r="B72" s="115">
        <v>100</v>
      </c>
      <c r="C72" s="112" t="s">
        <v>126</v>
      </c>
      <c r="D72" s="37" t="s">
        <v>17</v>
      </c>
    </row>
    <row r="73" spans="1:4" s="87" customFormat="1" ht="15.75" customHeight="1" x14ac:dyDescent="0.25">
      <c r="A73" s="36">
        <v>44065</v>
      </c>
      <c r="B73" s="115">
        <v>100</v>
      </c>
      <c r="C73" s="112" t="s">
        <v>127</v>
      </c>
      <c r="D73" s="37" t="s">
        <v>17</v>
      </c>
    </row>
    <row r="74" spans="1:4" s="87" customFormat="1" ht="15.75" customHeight="1" x14ac:dyDescent="0.25">
      <c r="A74" s="36">
        <v>44067</v>
      </c>
      <c r="B74" s="115">
        <v>250</v>
      </c>
      <c r="C74" s="112" t="s">
        <v>97</v>
      </c>
      <c r="D74" s="37" t="s">
        <v>17</v>
      </c>
    </row>
    <row r="75" spans="1:4" s="87" customFormat="1" ht="15.75" customHeight="1" x14ac:dyDescent="0.25">
      <c r="A75" s="36">
        <v>44068</v>
      </c>
      <c r="B75" s="115">
        <v>1000</v>
      </c>
      <c r="C75" s="112" t="s">
        <v>76</v>
      </c>
      <c r="D75" s="37" t="s">
        <v>17</v>
      </c>
    </row>
    <row r="76" spans="1:4" s="87" customFormat="1" ht="15.75" customHeight="1" x14ac:dyDescent="0.25">
      <c r="A76" s="36">
        <v>44068</v>
      </c>
      <c r="B76" s="115">
        <v>100</v>
      </c>
      <c r="C76" s="112" t="s">
        <v>126</v>
      </c>
      <c r="D76" s="37" t="s">
        <v>17</v>
      </c>
    </row>
    <row r="77" spans="1:4" s="87" customFormat="1" ht="15.75" customHeight="1" x14ac:dyDescent="0.25">
      <c r="A77" s="36">
        <v>44068</v>
      </c>
      <c r="B77" s="115">
        <v>1000</v>
      </c>
      <c r="C77" s="112" t="s">
        <v>128</v>
      </c>
      <c r="D77" s="37" t="s">
        <v>17</v>
      </c>
    </row>
    <row r="78" spans="1:4" s="87" customFormat="1" ht="15.75" customHeight="1" x14ac:dyDescent="0.25">
      <c r="A78" s="36">
        <v>44068</v>
      </c>
      <c r="B78" s="115">
        <v>8450</v>
      </c>
      <c r="C78" s="112" t="s">
        <v>74</v>
      </c>
      <c r="D78" s="37" t="s">
        <v>17</v>
      </c>
    </row>
    <row r="79" spans="1:4" s="87" customFormat="1" ht="15.75" customHeight="1" x14ac:dyDescent="0.25">
      <c r="A79" s="36">
        <v>44068</v>
      </c>
      <c r="B79" s="115">
        <v>100</v>
      </c>
      <c r="C79" s="112" t="s">
        <v>129</v>
      </c>
      <c r="D79" s="37" t="s">
        <v>17</v>
      </c>
    </row>
    <row r="80" spans="1:4" s="87" customFormat="1" ht="15.75" customHeight="1" x14ac:dyDescent="0.25">
      <c r="A80" s="36">
        <v>44068</v>
      </c>
      <c r="B80" s="115">
        <v>100</v>
      </c>
      <c r="C80" s="112" t="s">
        <v>84</v>
      </c>
      <c r="D80" s="37" t="s">
        <v>17</v>
      </c>
    </row>
    <row r="81" spans="1:4" s="87" customFormat="1" ht="15.75" customHeight="1" x14ac:dyDescent="0.25">
      <c r="A81" s="36">
        <v>44069</v>
      </c>
      <c r="B81" s="115">
        <v>150</v>
      </c>
      <c r="C81" s="112" t="s">
        <v>100</v>
      </c>
      <c r="D81" s="37" t="s">
        <v>17</v>
      </c>
    </row>
    <row r="82" spans="1:4" s="87" customFormat="1" ht="15.75" customHeight="1" x14ac:dyDescent="0.25">
      <c r="A82" s="36">
        <v>44069</v>
      </c>
      <c r="B82" s="115">
        <v>500</v>
      </c>
      <c r="C82" s="112" t="s">
        <v>130</v>
      </c>
      <c r="D82" s="37" t="s">
        <v>17</v>
      </c>
    </row>
    <row r="83" spans="1:4" s="87" customFormat="1" ht="15.75" customHeight="1" x14ac:dyDescent="0.25">
      <c r="A83" s="36">
        <v>44069</v>
      </c>
      <c r="B83" s="115">
        <v>100</v>
      </c>
      <c r="C83" s="112" t="s">
        <v>86</v>
      </c>
      <c r="D83" s="37" t="s">
        <v>17</v>
      </c>
    </row>
    <row r="84" spans="1:4" s="87" customFormat="1" ht="15.75" customHeight="1" x14ac:dyDescent="0.25">
      <c r="A84" s="36">
        <v>44069</v>
      </c>
      <c r="B84" s="115">
        <v>500</v>
      </c>
      <c r="C84" s="112" t="s">
        <v>131</v>
      </c>
      <c r="D84" s="37" t="s">
        <v>17</v>
      </c>
    </row>
    <row r="85" spans="1:4" s="87" customFormat="1" ht="15.75" customHeight="1" x14ac:dyDescent="0.25">
      <c r="A85" s="36">
        <v>44070</v>
      </c>
      <c r="B85" s="115">
        <v>300</v>
      </c>
      <c r="C85" s="112" t="s">
        <v>132</v>
      </c>
      <c r="D85" s="37" t="s">
        <v>17</v>
      </c>
    </row>
    <row r="86" spans="1:4" s="87" customFormat="1" ht="15.75" customHeight="1" x14ac:dyDescent="0.25">
      <c r="A86" s="36">
        <v>44070</v>
      </c>
      <c r="B86" s="115">
        <v>100</v>
      </c>
      <c r="C86" s="112" t="s">
        <v>133</v>
      </c>
      <c r="D86" s="37" t="s">
        <v>17</v>
      </c>
    </row>
    <row r="87" spans="1:4" s="87" customFormat="1" ht="15.75" customHeight="1" x14ac:dyDescent="0.25">
      <c r="A87" s="36">
        <v>44071</v>
      </c>
      <c r="B87" s="115">
        <v>99</v>
      </c>
      <c r="C87" s="112" t="s">
        <v>126</v>
      </c>
      <c r="D87" s="37" t="s">
        <v>17</v>
      </c>
    </row>
    <row r="88" spans="1:4" s="87" customFormat="1" ht="15.75" customHeight="1" x14ac:dyDescent="0.25">
      <c r="A88" s="36">
        <v>44072</v>
      </c>
      <c r="B88" s="115">
        <v>100</v>
      </c>
      <c r="C88" s="112" t="s">
        <v>100</v>
      </c>
      <c r="D88" s="37" t="s">
        <v>17</v>
      </c>
    </row>
    <row r="89" spans="1:4" s="87" customFormat="1" ht="15.75" customHeight="1" x14ac:dyDescent="0.25">
      <c r="A89" s="36">
        <v>44073</v>
      </c>
      <c r="B89" s="115">
        <v>300</v>
      </c>
      <c r="C89" s="112" t="s">
        <v>96</v>
      </c>
      <c r="D89" s="37" t="s">
        <v>17</v>
      </c>
    </row>
    <row r="90" spans="1:4" s="87" customFormat="1" ht="15.75" customHeight="1" x14ac:dyDescent="0.25">
      <c r="A90" s="36">
        <v>44073</v>
      </c>
      <c r="B90" s="115">
        <v>25000</v>
      </c>
      <c r="C90" s="112" t="s">
        <v>134</v>
      </c>
      <c r="D90" s="37" t="s">
        <v>17</v>
      </c>
    </row>
    <row r="91" spans="1:4" s="87" customFormat="1" ht="15.75" customHeight="1" x14ac:dyDescent="0.25">
      <c r="A91" s="36">
        <v>44074</v>
      </c>
      <c r="B91" s="115">
        <v>200</v>
      </c>
      <c r="C91" s="112" t="s">
        <v>82</v>
      </c>
      <c r="D91" s="37" t="s">
        <v>17</v>
      </c>
    </row>
    <row r="92" spans="1:4" ht="30" customHeight="1" x14ac:dyDescent="0.25">
      <c r="A92" s="174" t="s">
        <v>36</v>
      </c>
      <c r="B92" s="175"/>
      <c r="C92" s="116">
        <f>SUM(B9:B91)</f>
        <v>87419.989999999991</v>
      </c>
      <c r="D92" s="75"/>
    </row>
  </sheetData>
  <sheetProtection formatCells="0" formatColumns="0" formatRows="0" insertColumns="0" insertRows="0" insertHyperlinks="0" deleteColumns="0" deleteRows="0" sort="0" autoFilter="0" pivotTables="0"/>
  <mergeCells count="7">
    <mergeCell ref="D1:E1"/>
    <mergeCell ref="D2:E2"/>
    <mergeCell ref="A92:B92"/>
    <mergeCell ref="B1:C1"/>
    <mergeCell ref="B2:C2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6"/>
  <sheetViews>
    <sheetView showGridLines="0" zoomScale="80" zoomScaleNormal="80" workbookViewId="0">
      <selection activeCell="C23" sqref="C23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67" customWidth="1"/>
    <col min="4" max="4" width="98.7109375" customWidth="1"/>
    <col min="5" max="253" width="8.85546875" customWidth="1"/>
  </cols>
  <sheetData>
    <row r="1" spans="1:4" ht="18.75" x14ac:dyDescent="0.3">
      <c r="B1" s="166" t="s">
        <v>0</v>
      </c>
      <c r="C1" s="166"/>
      <c r="D1" s="166"/>
    </row>
    <row r="2" spans="1:4" ht="15" customHeight="1" x14ac:dyDescent="0.3">
      <c r="B2" s="166" t="s">
        <v>35</v>
      </c>
      <c r="C2" s="166"/>
      <c r="D2" s="166"/>
    </row>
    <row r="3" spans="1:4" ht="15" customHeight="1" x14ac:dyDescent="0.3">
      <c r="B3" s="63"/>
      <c r="C3" s="66"/>
    </row>
    <row r="4" spans="1:4" ht="15" customHeight="1" x14ac:dyDescent="0.25">
      <c r="B4" s="167" t="s">
        <v>21</v>
      </c>
      <c r="C4" s="167"/>
      <c r="D4" s="167"/>
    </row>
    <row r="5" spans="1:4" ht="15" customHeight="1" x14ac:dyDescent="0.25">
      <c r="B5" s="167" t="s">
        <v>22</v>
      </c>
      <c r="C5" s="167"/>
      <c r="D5" s="167"/>
    </row>
    <row r="6" spans="1:4" ht="15" customHeight="1" x14ac:dyDescent="0.3">
      <c r="B6" s="168" t="s">
        <v>47</v>
      </c>
      <c r="C6" s="168"/>
      <c r="D6" s="168"/>
    </row>
    <row r="9" spans="1:4" ht="15" customHeight="1" x14ac:dyDescent="0.25">
      <c r="A9" s="7" t="s">
        <v>23</v>
      </c>
      <c r="B9" s="28" t="s">
        <v>11</v>
      </c>
      <c r="C9" s="28" t="s">
        <v>16</v>
      </c>
      <c r="D9" s="14" t="s">
        <v>20</v>
      </c>
    </row>
    <row r="10" spans="1:4" ht="15" customHeight="1" x14ac:dyDescent="0.25">
      <c r="A10" s="176" t="s">
        <v>25</v>
      </c>
      <c r="B10" s="177"/>
      <c r="C10" s="178"/>
      <c r="D10" s="179"/>
    </row>
    <row r="11" spans="1:4" s="81" customFormat="1" ht="15.75" customHeight="1" x14ac:dyDescent="0.25">
      <c r="A11" s="105">
        <v>44056</v>
      </c>
      <c r="B11" s="80">
        <v>1000</v>
      </c>
      <c r="C11" s="121" t="s">
        <v>135</v>
      </c>
      <c r="D11" s="120"/>
    </row>
    <row r="12" spans="1:4" s="81" customFormat="1" ht="15.75" customHeight="1" x14ac:dyDescent="0.25">
      <c r="A12" s="36"/>
      <c r="B12" s="80"/>
      <c r="C12" s="120"/>
      <c r="D12" s="120"/>
    </row>
    <row r="13" spans="1:4" ht="15" customHeight="1" x14ac:dyDescent="0.25">
      <c r="A13" s="38" t="s">
        <v>36</v>
      </c>
      <c r="B13" s="56">
        <f>SUM(B10:B12)</f>
        <v>1000</v>
      </c>
      <c r="C13" s="8"/>
      <c r="D13" s="55"/>
    </row>
    <row r="14" spans="1:4" ht="15" customHeight="1" x14ac:dyDescent="0.25">
      <c r="B14" s="30"/>
    </row>
    <row r="15" spans="1:4" ht="15" customHeight="1" x14ac:dyDescent="0.25">
      <c r="A15" s="64"/>
      <c r="C15" s="68"/>
    </row>
    <row r="16" spans="1:4" ht="15" customHeight="1" x14ac:dyDescent="0.25">
      <c r="A16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3"/>
  <sheetViews>
    <sheetView topLeftCell="A7" workbookViewId="0">
      <selection activeCell="C18" sqref="C18"/>
    </sheetView>
  </sheetViews>
  <sheetFormatPr defaultRowHeight="15" x14ac:dyDescent="0.25"/>
  <cols>
    <col min="1" max="1" width="15.85546875" customWidth="1"/>
    <col min="2" max="2" width="21.7109375" customWidth="1"/>
    <col min="3" max="3" width="59.28515625" customWidth="1"/>
    <col min="4" max="4" width="26.28515625" customWidth="1"/>
  </cols>
  <sheetData>
    <row r="1" spans="1:4" s="123" customFormat="1" ht="18.75" x14ac:dyDescent="0.3">
      <c r="A1" s="122"/>
      <c r="C1" s="127" t="s">
        <v>0</v>
      </c>
    </row>
    <row r="2" spans="1:4" s="125" customFormat="1" ht="18.75" x14ac:dyDescent="0.3">
      <c r="A2" s="124"/>
      <c r="C2" s="128" t="s">
        <v>35</v>
      </c>
    </row>
    <row r="3" spans="1:4" s="125" customFormat="1" x14ac:dyDescent="0.25">
      <c r="A3" s="124"/>
    </row>
    <row r="4" spans="1:4" s="125" customFormat="1" x14ac:dyDescent="0.25">
      <c r="A4" s="124"/>
    </row>
    <row r="5" spans="1:4" s="125" customFormat="1" ht="18.75" x14ac:dyDescent="0.3">
      <c r="A5" s="124"/>
      <c r="C5" s="128" t="s">
        <v>69</v>
      </c>
    </row>
    <row r="6" spans="1:4" s="125" customFormat="1" ht="18.75" x14ac:dyDescent="0.3">
      <c r="A6" s="124"/>
      <c r="C6" s="128" t="s">
        <v>70</v>
      </c>
    </row>
    <row r="7" spans="1:4" s="125" customFormat="1" x14ac:dyDescent="0.25">
      <c r="A7" s="124"/>
    </row>
    <row r="8" spans="1:4" s="126" customFormat="1" ht="15.75" thickBot="1" x14ac:dyDescent="0.3">
      <c r="A8" s="124"/>
      <c r="B8" s="125"/>
      <c r="C8" s="125"/>
      <c r="D8" s="125"/>
    </row>
    <row r="9" spans="1:4" s="125" customFormat="1" x14ac:dyDescent="0.25">
      <c r="A9" s="124"/>
    </row>
    <row r="10" spans="1:4" s="130" customFormat="1" x14ac:dyDescent="0.25">
      <c r="A10" s="131" t="s">
        <v>23</v>
      </c>
      <c r="B10" s="131" t="s">
        <v>71</v>
      </c>
      <c r="C10" s="131" t="s">
        <v>16</v>
      </c>
    </row>
    <row r="11" spans="1:4" x14ac:dyDescent="0.25">
      <c r="A11" s="132">
        <v>44044</v>
      </c>
      <c r="B11">
        <v>500</v>
      </c>
      <c r="C11" s="71" t="s">
        <v>73</v>
      </c>
    </row>
    <row r="13" spans="1:4" s="130" customFormat="1" x14ac:dyDescent="0.25">
      <c r="A13" s="131" t="s">
        <v>36</v>
      </c>
      <c r="B13" s="130">
        <v>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Яндекс касса (сайт)</vt:lpstr>
      <vt:lpstr>PayPal</vt:lpstr>
      <vt:lpstr>Яндекс деньги</vt:lpstr>
      <vt:lpstr>карта Сбербанка</vt:lpstr>
      <vt:lpstr>р.сч. Сбербанк</vt:lpstr>
      <vt:lpstr>Наличные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Лена</cp:lastModifiedBy>
  <cp:revision/>
  <cp:lastPrinted>2019-11-25T08:39:38Z</cp:lastPrinted>
  <dcterms:created xsi:type="dcterms:W3CDTF">2019-02-26T11:48:52Z</dcterms:created>
  <dcterms:modified xsi:type="dcterms:W3CDTF">2020-09-14T10:17:54Z</dcterms:modified>
  <cp:category/>
  <cp:contentStatus/>
</cp:coreProperties>
</file>